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FR\Revista_Univers Farmaceutic\Revista 2026\3_2026\"/>
    </mc:Choice>
  </mc:AlternateContent>
  <xr:revisionPtr revIDLastSave="0" documentId="13_ncr:1_{146BF90D-2EEB-4B55-B5D5-321C2AE37AA6}" xr6:coauthVersionLast="47" xr6:coauthVersionMax="47" xr10:uidLastSave="{00000000-0000-0000-0000-000000000000}"/>
  <bookViews>
    <workbookView xWindow="-108" yWindow="-108" windowWidth="23256" windowHeight="12456" xr2:uid="{0CC8901B-F3A3-4084-A09F-249925561B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3" i="1" l="1"/>
  <c r="I93" i="1"/>
  <c r="F94" i="1"/>
  <c r="G94" i="1"/>
  <c r="H94" i="1"/>
  <c r="E94" i="1"/>
  <c r="I76" i="1"/>
  <c r="I63" i="1"/>
  <c r="I51" i="1"/>
  <c r="I52" i="1"/>
  <c r="I49" i="1"/>
  <c r="I28" i="1"/>
  <c r="I25" i="1"/>
  <c r="I26" i="1"/>
  <c r="I27" i="1"/>
  <c r="I14" i="1"/>
  <c r="I13" i="1"/>
  <c r="I92" i="1"/>
  <c r="I50" i="1"/>
  <c r="I64" i="1"/>
  <c r="I91" i="1"/>
  <c r="I61" i="1"/>
  <c r="I45" i="1"/>
  <c r="I2" i="1"/>
  <c r="I38" i="1"/>
  <c r="I39" i="1"/>
  <c r="I12" i="1"/>
  <c r="I90" i="1"/>
  <c r="I89" i="1"/>
  <c r="I88" i="1"/>
  <c r="I87" i="1"/>
  <c r="I86" i="1"/>
  <c r="I85" i="1"/>
  <c r="I84" i="1"/>
  <c r="I83" i="1"/>
  <c r="I82" i="1"/>
  <c r="I81" i="1"/>
  <c r="I79" i="1"/>
  <c r="I78" i="1"/>
  <c r="I75" i="1"/>
  <c r="I74" i="1"/>
  <c r="I73" i="1"/>
  <c r="I72" i="1"/>
  <c r="I71" i="1"/>
  <c r="I70" i="1"/>
  <c r="I69" i="1"/>
  <c r="I68" i="1"/>
  <c r="I67" i="1"/>
  <c r="I66" i="1"/>
  <c r="I62" i="1"/>
  <c r="I60" i="1"/>
  <c r="I59" i="1"/>
  <c r="I58" i="1"/>
  <c r="I57" i="1"/>
  <c r="I56" i="1"/>
  <c r="I55" i="1"/>
  <c r="I54" i="1"/>
  <c r="I48" i="1"/>
  <c r="I47" i="1"/>
  <c r="I46" i="1"/>
  <c r="I44" i="1"/>
  <c r="I43" i="1"/>
  <c r="I42" i="1"/>
  <c r="I41" i="1"/>
  <c r="I37" i="1"/>
  <c r="I36" i="1"/>
  <c r="I35" i="1"/>
  <c r="I34" i="1"/>
  <c r="I33" i="1"/>
  <c r="I32" i="1"/>
  <c r="I31" i="1"/>
  <c r="I30" i="1"/>
  <c r="I29" i="1"/>
  <c r="I24" i="1"/>
  <c r="I23" i="1"/>
  <c r="I22" i="1"/>
  <c r="I21" i="1"/>
  <c r="I20" i="1"/>
  <c r="I19" i="1"/>
  <c r="I18" i="1"/>
  <c r="I17" i="1"/>
  <c r="I16" i="1"/>
  <c r="I15" i="1"/>
  <c r="I11" i="1"/>
  <c r="I10" i="1"/>
  <c r="I9" i="1"/>
  <c r="I8" i="1"/>
  <c r="I7" i="1"/>
  <c r="I6" i="1"/>
  <c r="I5" i="1"/>
  <c r="I4" i="1"/>
  <c r="I3" i="1"/>
  <c r="I94" i="1" l="1"/>
  <c r="J93" i="1" s="1"/>
  <c r="I77" i="1"/>
  <c r="I80" i="1"/>
  <c r="I65" i="1"/>
  <c r="I40" i="1"/>
  <c r="J14" i="1" l="1"/>
  <c r="J80" i="1"/>
  <c r="J65" i="1"/>
  <c r="J77" i="1"/>
  <c r="J40" i="1"/>
  <c r="J28" i="1"/>
  <c r="J53" i="1"/>
</calcChain>
</file>

<file path=xl/sharedStrings.xml><?xml version="1.0" encoding="utf-8"?>
<sst xmlns="http://schemas.openxmlformats.org/spreadsheetml/2006/main" count="360" uniqueCount="213">
  <si>
    <t>Definiție**</t>
  </si>
  <si>
    <t>A</t>
  </si>
  <si>
    <t>B</t>
  </si>
  <si>
    <t>D</t>
  </si>
  <si>
    <t>Sublistă</t>
  </si>
  <si>
    <t xml:space="preserve">DCI </t>
  </si>
  <si>
    <t>CEFIXIMUM</t>
  </si>
  <si>
    <t>INDAPAMIDUM</t>
  </si>
  <si>
    <t>FENOFIBRATUM</t>
  </si>
  <si>
    <t>OMEPRAZOLUM</t>
  </si>
  <si>
    <t>AMOXICILLINUM + ACIDUM CLAVULANICUM</t>
  </si>
  <si>
    <t>COMBINATII (SPIRONOLACTONUM+FUROSEMIDUM)</t>
  </si>
  <si>
    <t>PENTOXIFYLLINUM</t>
  </si>
  <si>
    <t>BISOPROLOLUM</t>
  </si>
  <si>
    <t>METOPROLOLUM</t>
  </si>
  <si>
    <t>KETOTIFENUM</t>
  </si>
  <si>
    <t>ATORVASTATINUM</t>
  </si>
  <si>
    <t>COMBINATII (PERINDOPRILUM+INDAPAMIDUM)</t>
  </si>
  <si>
    <t>SULODEXIDUM</t>
  </si>
  <si>
    <t>CANDESARTANUM CILEXETIL</t>
  </si>
  <si>
    <t>PRAMIRACETAMUM</t>
  </si>
  <si>
    <t>ALFACALCIDOLUM</t>
  </si>
  <si>
    <t>ROSUVASTATINUM</t>
  </si>
  <si>
    <t>NEBIVOLOLUM</t>
  </si>
  <si>
    <t>BETAHISTINUM</t>
  </si>
  <si>
    <t>RILMENIDINUM</t>
  </si>
  <si>
    <t>ADALIMUMABUM</t>
  </si>
  <si>
    <t>C1</t>
  </si>
  <si>
    <t>ETANERCEPTUM</t>
  </si>
  <si>
    <t>COMBINATII (LEVODOPUM+CARBIDOPUM)</t>
  </si>
  <si>
    <t>SECUKINUMABUM</t>
  </si>
  <si>
    <t>BENRALIZUMABUM</t>
  </si>
  <si>
    <t>IXEKIZUMABUM</t>
  </si>
  <si>
    <t>TILDRAKIZUMABUM</t>
  </si>
  <si>
    <t>RISANKIZUMABUM</t>
  </si>
  <si>
    <t>COMBINATII (LEVODOPUM+CARBIDOPUM+ENTACAPONUM)</t>
  </si>
  <si>
    <t>SEMAGLUTIDUM</t>
  </si>
  <si>
    <t>C2</t>
  </si>
  <si>
    <t>IBRUTINIBUM</t>
  </si>
  <si>
    <t>DARATUMUMABUM</t>
  </si>
  <si>
    <t>COMBINATII (PERTUZUMABUM+TRASTUZUMABUM)</t>
  </si>
  <si>
    <t>OSIMERTINIB</t>
  </si>
  <si>
    <t>PALBOCICLIBUM</t>
  </si>
  <si>
    <t>DULAGLUTIDUM</t>
  </si>
  <si>
    <t>COMBINATII (DAPAGLIFLOZINUM+METFORMINUM)</t>
  </si>
  <si>
    <t>IBUPROFENUM</t>
  </si>
  <si>
    <t>C3</t>
  </si>
  <si>
    <t>COMBINATII (BETAMETHASONUM+TETRYZOLINUM)</t>
  </si>
  <si>
    <t>PALIVIZUMABUM</t>
  </si>
  <si>
    <t>ACETYLCYSTEINUM</t>
  </si>
  <si>
    <t>METAMIZOLUM NATRIUM</t>
  </si>
  <si>
    <t>CARBOCISTEINUM</t>
  </si>
  <si>
    <t>COLECALCIFEROLUM</t>
  </si>
  <si>
    <t>CALCII GLUCONAS</t>
  </si>
  <si>
    <t>COMBINATII (TRIAMCINOLONUM+NEOMICINUM+NYSTATINUM)</t>
  </si>
  <si>
    <t>DIOSMINUM (COMBINATII)</t>
  </si>
  <si>
    <t>NICERGOLINUM</t>
  </si>
  <si>
    <t>TRIMETAZIDINUM</t>
  </si>
  <si>
    <t>ERDOSTEINUM</t>
  </si>
  <si>
    <t>TRIMEBUTINUM</t>
  </si>
  <si>
    <t>PIRACETAMUM</t>
  </si>
  <si>
    <t>ACID OMEGA-3-ESTERI ETILICI 90</t>
  </si>
  <si>
    <t>BENFOTIAMINUM</t>
  </si>
  <si>
    <t>MEBEVERINUM</t>
  </si>
  <si>
    <t>VACCIN PAPILOMAVIRUS (TIP 6,11,16,18,31,33,45,52,58)</t>
  </si>
  <si>
    <t>E1</t>
  </si>
  <si>
    <t>VACCIN GRIPAL INACTIVAT</t>
  </si>
  <si>
    <t>E2</t>
  </si>
  <si>
    <t>VACCIN PNEUMOCOCIC POLIZAHARIDIC CONJ. 20-VALENT ADS</t>
  </si>
  <si>
    <t>VACCIN PNEUMOCOCIC POLIZAHARIDIC CONJ. 13-VALENT ADS</t>
  </si>
  <si>
    <t>VACCIN DIFTERO-TETANO-PERTUSSIS ACELULAR</t>
  </si>
  <si>
    <t>VACCIN VARICELIC VIU ATENUAT</t>
  </si>
  <si>
    <t>VACCIN HEPATITIC B</t>
  </si>
  <si>
    <t>CEFUROXIMUM</t>
  </si>
  <si>
    <t>DAPAGLIFLOZINUM</t>
  </si>
  <si>
    <t>BULEVIRTIDUM</t>
  </si>
  <si>
    <t>DIVERSE</t>
  </si>
  <si>
    <t>COMBINATII (BENFOTIAMINUM+PYRIDOXINUM)</t>
  </si>
  <si>
    <t>VACCIN GRIPAL VIU ATENUAT</t>
  </si>
  <si>
    <t>VACCIN PNEUMOCOCIC POLIZAHARIDIC 23-VALENT</t>
  </si>
  <si>
    <t>TOTAL TOP</t>
  </si>
  <si>
    <t>J01DD08</t>
  </si>
  <si>
    <t>C09BX01</t>
  </si>
  <si>
    <t>ACE INHIBITORS, COMBINATIONS</t>
  </si>
  <si>
    <t>C10AB05</t>
  </si>
  <si>
    <t>LIPID MODIFYING AGENTS, PLAIN</t>
  </si>
  <si>
    <t>A02BC05</t>
  </si>
  <si>
    <t>DRUGS FOR PEPTIC ULCER AND GASTRO-OESOPHAGEAL REFLUX DISEASE (GORD)</t>
  </si>
  <si>
    <t>J01CR02</t>
  </si>
  <si>
    <t>BETA-LACTAM ANTIBACTERIALS, PENICILLINS</t>
  </si>
  <si>
    <t>C03EB01</t>
  </si>
  <si>
    <t>DIURETICS AND POTASSIUM-SPARING AGENTS IN COMBINATION</t>
  </si>
  <si>
    <t>C04AD03</t>
  </si>
  <si>
    <t>PERIPHERAL VASODILATORS</t>
  </si>
  <si>
    <t>C07AB07</t>
  </si>
  <si>
    <t>BETA BLOCKING AGENTS</t>
  </si>
  <si>
    <t>C07AB02</t>
  </si>
  <si>
    <t>R06AX17</t>
  </si>
  <si>
    <t>ANTIHISTAMINES FOR SYSTEMIC USE</t>
  </si>
  <si>
    <t>J01DC02</t>
  </si>
  <si>
    <t>OTHER BETA-LACTAM ANTIBACTERIALS</t>
  </si>
  <si>
    <t>C10AA05</t>
  </si>
  <si>
    <t>C09BA04</t>
  </si>
  <si>
    <t>B01AB11</t>
  </si>
  <si>
    <t>ANTITHROMBOTIC AGENTS</t>
  </si>
  <si>
    <t>C09CA06</t>
  </si>
  <si>
    <t>ANGIOTENSIN II RECEPTOR BLOCKERS (ARBs), PLAIN</t>
  </si>
  <si>
    <t>N06BX16</t>
  </si>
  <si>
    <t>PSYCHOSTIMULANTS, AGENTS USED FOR ADHD AND NOOTROPICS</t>
  </si>
  <si>
    <t>A11CC03</t>
  </si>
  <si>
    <t>VITAMIN A AND D, INCL. COMBINATIONS OF THE TWO</t>
  </si>
  <si>
    <t>C10AA07</t>
  </si>
  <si>
    <t>C07AB12</t>
  </si>
  <si>
    <t>N07CA01</t>
  </si>
  <si>
    <t>ANTIVERTIGO PREPARATIONS</t>
  </si>
  <si>
    <t>C02AC06</t>
  </si>
  <si>
    <t>ANTIADRENERGIC AGENTS, CENTRALLY ACTING</t>
  </si>
  <si>
    <t>L04AB04</t>
  </si>
  <si>
    <t>IMMUNOSUPPRESSANTS</t>
  </si>
  <si>
    <t>L04AB01</t>
  </si>
  <si>
    <t>N04BA02</t>
  </si>
  <si>
    <t>DOPAMINERGIC AGENTS</t>
  </si>
  <si>
    <t>L04AC10</t>
  </si>
  <si>
    <t>R03DX10</t>
  </si>
  <si>
    <t>OTHER SYSTEMIC DRUGS FOR OBSTRUCTIVE AIRWAY DISEASES</t>
  </si>
  <si>
    <t>L04AC13</t>
  </si>
  <si>
    <t>L04AC17</t>
  </si>
  <si>
    <t>L04AC18</t>
  </si>
  <si>
    <t>N04BA03</t>
  </si>
  <si>
    <t>J05AX28</t>
  </si>
  <si>
    <t>DIRECT ACTING ANTIVIRALS</t>
  </si>
  <si>
    <t>A10BK01</t>
  </si>
  <si>
    <t>BLOOD GLUCOSE LOWERING DRUGS, EXCL. INSULINS</t>
  </si>
  <si>
    <t>A10BJ06</t>
  </si>
  <si>
    <t>PROTEIN KINASE INHIBITORS</t>
  </si>
  <si>
    <t>MONOCLONAL ANTIBODIES AND ANTIBODY DRUG CONJUGATES</t>
  </si>
  <si>
    <t>L01EF01</t>
  </si>
  <si>
    <t>A10BJ05</t>
  </si>
  <si>
    <t>A10BD15</t>
  </si>
  <si>
    <t>M01AE01</t>
  </si>
  <si>
    <t>ANTIINFLAMMATORY AND ANTIRHEUMATIC PRODUCTS, NON-STEROIDS</t>
  </si>
  <si>
    <t>R01ADN1</t>
  </si>
  <si>
    <t>DECONGESTANTS AND OTHER NASAL PREPARATIONS FOR TOPICAL USE</t>
  </si>
  <si>
    <t>IMMUNOGLOBULINS</t>
  </si>
  <si>
    <t xml:space="preserve">J06BB16 </t>
  </si>
  <si>
    <t>R05CB01</t>
  </si>
  <si>
    <t>EXPECTORANTS, EXCL. COMBINATIONS WITH COUGH SUPPRESSANTS</t>
  </si>
  <si>
    <t>N02BB02</t>
  </si>
  <si>
    <t>OTHER ANALGESICS AND ANTIPYRETICS</t>
  </si>
  <si>
    <t>R05CB03</t>
  </si>
  <si>
    <t>A11CC05</t>
  </si>
  <si>
    <t>D07CB01</t>
  </si>
  <si>
    <t>CORTICOSTEROIDS, COMBINATIONS WITH ANTIBIOTICS</t>
  </si>
  <si>
    <t>A12AA03</t>
  </si>
  <si>
    <r>
      <t xml:space="preserve">CALCIUM - </t>
    </r>
    <r>
      <rPr>
        <sz val="11"/>
        <color rgb="FF00B0F0"/>
        <rFont val="Calibri"/>
        <family val="2"/>
        <charset val="238"/>
        <scheme val="minor"/>
      </rPr>
      <t>MINERAL SUPPLEMENTS</t>
    </r>
  </si>
  <si>
    <t>C05CA53</t>
  </si>
  <si>
    <t>CAPILLARY STABILIZING AGENTS</t>
  </si>
  <si>
    <t>C04AE02</t>
  </si>
  <si>
    <t>C01EB15</t>
  </si>
  <si>
    <t>OTHER CARDIAC PREPARATIONS</t>
  </si>
  <si>
    <t>R05CB15</t>
  </si>
  <si>
    <t>A03AA05</t>
  </si>
  <si>
    <t>DRUGS FOR FUNCTIONAL GASTROINTESTINAL DISORDERS</t>
  </si>
  <si>
    <t>A11DBN1</t>
  </si>
  <si>
    <t>VITAMIN B1, PLAIN AND IN COMBINATION WITH VITAMIN B6 AND B12</t>
  </si>
  <si>
    <t>N06BX03</t>
  </si>
  <si>
    <t>C10AX06</t>
  </si>
  <si>
    <t>A11DA03</t>
  </si>
  <si>
    <t>A03AA04</t>
  </si>
  <si>
    <t>J07BM03</t>
  </si>
  <si>
    <t>VIRAL VACCINES</t>
  </si>
  <si>
    <t>J07BB02</t>
  </si>
  <si>
    <t>J07AL01</t>
  </si>
  <si>
    <t>BACTERIAL VACCINES</t>
  </si>
  <si>
    <t>J07AJ52</t>
  </si>
  <si>
    <t>J07AH09</t>
  </si>
  <si>
    <t>J07AH08</t>
  </si>
  <si>
    <t>J07BK01</t>
  </si>
  <si>
    <t>J07BC01</t>
  </si>
  <si>
    <t>%</t>
  </si>
  <si>
    <t>Cod ATC - nivel 5*</t>
  </si>
  <si>
    <t>*site ANMDMR</t>
  </si>
  <si>
    <t>**site WHO Collaborating Centre for Drug Statistics Methodology, cod ATC - nivel 3)</t>
  </si>
  <si>
    <t>COMBINATII (PERINDOPRILUM+INDAPAMIDUM+AMLODIPINUM)</t>
  </si>
  <si>
    <t>Trim. 1/2025 (mii lei)</t>
  </si>
  <si>
    <t>Trim. 2/2025 (mii lei)</t>
  </si>
  <si>
    <t>Trim. 3 /2025 (mii lei)</t>
  </si>
  <si>
    <t>Trim. 4/2025 (mii lei)</t>
  </si>
  <si>
    <t>Total an 2025 (mii lei)</t>
  </si>
  <si>
    <t>ABEMACICLIBUM</t>
  </si>
  <si>
    <t>L01EF03 </t>
  </si>
  <si>
    <t>TIXOCORTOLUM</t>
  </si>
  <si>
    <t>VACCIN MENINGOCOCIC GRUP B (RECOMBINANT, ADSORBIT)</t>
  </si>
  <si>
    <t>VACCIN MENINGOCOCIC CONJUGAT DE GRUP A, C, W135 SI Y</t>
  </si>
  <si>
    <t>R01AD07</t>
  </si>
  <si>
    <t>C01EA01</t>
  </si>
  <si>
    <t>ALPROSTADILUM</t>
  </si>
  <si>
    <t>CLOPIDOGRELUM</t>
  </si>
  <si>
    <t>B01AC04</t>
  </si>
  <si>
    <t>COMBINATII (BENFOTIAMINUM+PYRIDOXINUM+CYANOCOBALAMINUM)</t>
  </si>
  <si>
    <t>VACCIN MENINGOCOCIC CONJUGAT DE GRUP A, C, WSI Y</t>
  </si>
  <si>
    <t>RIBOCICLIBUM</t>
  </si>
  <si>
    <t>L01EF02</t>
  </si>
  <si>
    <t>L01EL01</t>
  </si>
  <si>
    <t>L01FC01</t>
  </si>
  <si>
    <t>COMBINATII (ROSUVASTATINUM+EZETIMIBUM)</t>
  </si>
  <si>
    <t>C10BA06</t>
  </si>
  <si>
    <t>LIPID MODIFYING AGENTS, COMBINATIONS</t>
  </si>
  <si>
    <t>APALUTAMIDUM</t>
  </si>
  <si>
    <t>L02BB05</t>
  </si>
  <si>
    <t>HORMONE ANTAGONISTS AND RELATED AGENTS</t>
  </si>
  <si>
    <t xml:space="preserve">L01XE35  </t>
  </si>
  <si>
    <t xml:space="preserve">L01XY02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</si>
</sst>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0"/>
      <name val="Microsoft Sans Serif"/>
      <family val="2"/>
    </font>
    <font>
      <b/>
      <sz val="10"/>
      <name val="Arial"/>
      <family val="2"/>
      <charset val="238"/>
    </font>
    <font>
      <sz val="7"/>
      <color rgb="FF000000"/>
      <name val="Verdana"/>
      <family val="2"/>
      <charset val="238"/>
    </font>
    <font>
      <sz val="8"/>
      <color rgb="FF333333"/>
      <name val="Arial"/>
      <family val="2"/>
      <charset val="238"/>
    </font>
    <font>
      <sz val="8"/>
      <color rgb="FFFF0000"/>
      <name val="Arial"/>
      <family val="2"/>
      <charset val="238"/>
    </font>
    <font>
      <sz val="11"/>
      <color rgb="FF00B0F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0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vertical="top" wrapText="1"/>
    </xf>
    <xf numFmtId="4" fontId="1" fillId="2" borderId="1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4" fontId="1" fillId="2" borderId="3" xfId="0" applyNumberFormat="1" applyFont="1" applyFill="1" applyBorder="1" applyAlignment="1">
      <alignment horizont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1" fillId="0" borderId="0" xfId="0" applyFont="1"/>
    <xf numFmtId="0" fontId="13" fillId="0" borderId="1" xfId="0" applyFont="1" applyBorder="1"/>
    <xf numFmtId="0" fontId="0" fillId="0" borderId="0" xfId="0" applyAlignment="1">
      <alignment horizontal="left" vertical="top" wrapText="1"/>
    </xf>
    <xf numFmtId="0" fontId="14" fillId="0" borderId="1" xfId="0" applyFont="1" applyBorder="1"/>
    <xf numFmtId="0" fontId="15" fillId="0" borderId="1" xfId="0" applyFont="1" applyBorder="1"/>
    <xf numFmtId="0" fontId="3" fillId="0" borderId="0" xfId="0" applyFont="1" applyAlignment="1">
      <alignment horizontal="left" vertical="top" wrapText="1"/>
    </xf>
    <xf numFmtId="0" fontId="0" fillId="0" borderId="1" xfId="0" applyBorder="1" applyAlignment="1">
      <alignment wrapText="1"/>
    </xf>
    <xf numFmtId="164" fontId="1" fillId="2" borderId="4" xfId="0" applyNumberFormat="1" applyFont="1" applyFill="1" applyBorder="1" applyAlignment="1">
      <alignment horizontal="center" wrapText="1"/>
    </xf>
    <xf numFmtId="164" fontId="0" fillId="0" borderId="0" xfId="0" applyNumberFormat="1"/>
    <xf numFmtId="164" fontId="1" fillId="0" borderId="0" xfId="0" applyNumberFormat="1" applyFont="1"/>
    <xf numFmtId="4" fontId="9" fillId="0" borderId="1" xfId="0" applyNumberFormat="1" applyFont="1" applyBorder="1" applyAlignment="1">
      <alignment horizontal="right" vertical="center" wrapText="1"/>
    </xf>
    <xf numFmtId="4" fontId="9" fillId="0" borderId="1" xfId="2" applyNumberFormat="1" applyFont="1" applyBorder="1" applyAlignment="1">
      <alignment horizontal="right" vertical="top" shrinkToFit="1"/>
    </xf>
    <xf numFmtId="4" fontId="9" fillId="0" borderId="1" xfId="1" applyNumberFormat="1" applyFont="1" applyBorder="1" applyAlignment="1">
      <alignment horizontal="right" vertical="top" shrinkToFit="1"/>
    </xf>
    <xf numFmtId="2" fontId="9" fillId="0" borderId="1" xfId="1" applyNumberFormat="1" applyFont="1" applyBorder="1" applyAlignment="1">
      <alignment horizontal="right" vertical="top" shrinkToFit="1"/>
    </xf>
    <xf numFmtId="3" fontId="4" fillId="0" borderId="0" xfId="0" applyNumberFormat="1" applyFont="1"/>
    <xf numFmtId="3" fontId="3" fillId="0" borderId="0" xfId="0" applyNumberFormat="1" applyFont="1"/>
    <xf numFmtId="4" fontId="4" fillId="0" borderId="1" xfId="0" applyNumberFormat="1" applyFont="1" applyBorder="1"/>
    <xf numFmtId="4" fontId="19" fillId="0" borderId="1" xfId="0" applyNumberFormat="1" applyFont="1" applyBorder="1"/>
    <xf numFmtId="0" fontId="19" fillId="0" borderId="1" xfId="0" applyFont="1" applyBorder="1"/>
    <xf numFmtId="0" fontId="8" fillId="0" borderId="1" xfId="2" applyFont="1" applyBorder="1" applyAlignment="1">
      <alignment horizontal="left" vertical="top" wrapText="1"/>
    </xf>
    <xf numFmtId="0" fontId="12" fillId="0" borderId="1" xfId="1" applyFont="1" applyBorder="1" applyAlignment="1">
      <alignment horizontal="left" vertical="top" wrapText="1"/>
    </xf>
    <xf numFmtId="0" fontId="12" fillId="0" borderId="1" xfId="2" applyFont="1" applyBorder="1" applyAlignment="1">
      <alignment horizontal="left" vertical="top" wrapText="1"/>
    </xf>
    <xf numFmtId="4" fontId="5" fillId="0" borderId="1" xfId="0" applyNumberFormat="1" applyFont="1" applyBorder="1"/>
    <xf numFmtId="4" fontId="8" fillId="0" borderId="1" xfId="0" applyNumberFormat="1" applyFont="1" applyBorder="1"/>
    <xf numFmtId="0" fontId="20" fillId="0" borderId="1" xfId="0" applyFont="1" applyBorder="1"/>
    <xf numFmtId="0" fontId="8" fillId="0" borderId="1" xfId="1" applyFont="1" applyBorder="1" applyAlignment="1">
      <alignment horizontal="left" vertical="top" wrapText="1"/>
    </xf>
    <xf numFmtId="4" fontId="17" fillId="0" borderId="1" xfId="2" applyNumberFormat="1" applyFont="1" applyBorder="1" applyAlignment="1">
      <alignment horizontal="right" vertical="top" shrinkToFit="1"/>
    </xf>
    <xf numFmtId="4" fontId="17" fillId="0" borderId="1" xfId="1" applyNumberFormat="1" applyFont="1" applyBorder="1" applyAlignment="1">
      <alignment horizontal="right" vertical="top" shrinkToFit="1"/>
    </xf>
    <xf numFmtId="0" fontId="9" fillId="0" borderId="1" xfId="0" applyFont="1" applyBorder="1" applyAlignment="1">
      <alignment horizontal="right" vertical="center" wrapText="1"/>
    </xf>
    <xf numFmtId="2" fontId="9" fillId="0" borderId="1" xfId="2" applyNumberFormat="1" applyFont="1" applyBorder="1" applyAlignment="1">
      <alignment horizontal="right" vertical="top" shrinkToFit="1"/>
    </xf>
    <xf numFmtId="0" fontId="19" fillId="0" borderId="1" xfId="0" applyFont="1" applyBorder="1" applyAlignment="1">
      <alignment vertical="center" wrapText="1"/>
    </xf>
    <xf numFmtId="0" fontId="11" fillId="0" borderId="1" xfId="1" applyFont="1" applyBorder="1" applyAlignment="1">
      <alignment horizontal="left" vertical="top" wrapText="1"/>
    </xf>
    <xf numFmtId="0" fontId="8" fillId="0" borderId="1" xfId="0" applyFont="1" applyBorder="1"/>
    <xf numFmtId="4" fontId="8" fillId="0" borderId="1" xfId="2" applyNumberFormat="1" applyFont="1" applyBorder="1" applyAlignment="1">
      <alignment horizontal="right" shrinkToFit="1"/>
    </xf>
    <xf numFmtId="4" fontId="9" fillId="0" borderId="1" xfId="2" applyNumberFormat="1" applyFont="1" applyBorder="1" applyAlignment="1">
      <alignment horizontal="right" shrinkToFit="1"/>
    </xf>
    <xf numFmtId="4" fontId="17" fillId="0" borderId="1" xfId="2" applyNumberFormat="1" applyFont="1" applyBorder="1" applyAlignment="1">
      <alignment horizontal="right" shrinkToFit="1"/>
    </xf>
    <xf numFmtId="2" fontId="9" fillId="0" borderId="1" xfId="2" applyNumberFormat="1" applyFont="1" applyBorder="1" applyAlignment="1">
      <alignment horizontal="right" shrinkToFit="1"/>
    </xf>
    <xf numFmtId="2" fontId="8" fillId="0" borderId="1" xfId="2" applyNumberFormat="1" applyFont="1" applyBorder="1" applyAlignment="1">
      <alignment horizontal="right" shrinkToFit="1"/>
    </xf>
    <xf numFmtId="4" fontId="10" fillId="0" borderId="1" xfId="0" applyNumberFormat="1" applyFont="1" applyBorder="1" applyAlignment="1">
      <alignment horizontal="right" wrapText="1"/>
    </xf>
    <xf numFmtId="4" fontId="18" fillId="0" borderId="1" xfId="0" applyNumberFormat="1" applyFont="1" applyBorder="1" applyAlignment="1">
      <alignment horizontal="right" wrapText="1"/>
    </xf>
    <xf numFmtId="4" fontId="8" fillId="0" borderId="1" xfId="1" applyNumberFormat="1" applyFont="1" applyBorder="1" applyAlignment="1">
      <alignment horizontal="right" shrinkToFit="1"/>
    </xf>
    <xf numFmtId="3" fontId="0" fillId="0" borderId="0" xfId="0" applyNumberFormat="1"/>
  </cellXfs>
  <cellStyles count="3">
    <cellStyle name="Normal" xfId="0" builtinId="0"/>
    <cellStyle name="Normal 2" xfId="1" xr:uid="{3ABC42B2-6748-48EB-AECE-37BD943F384D}"/>
    <cellStyle name="Normal 3" xfId="2" xr:uid="{7EAE3213-0360-4161-A9A3-983738806E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5A2C9-935B-4FDB-93AD-5F1A402C54E9}">
  <dimension ref="A1:J96"/>
  <sheetViews>
    <sheetView tabSelected="1" zoomScaleNormal="100" workbookViewId="0">
      <pane ySplit="1" topLeftCell="A77" activePane="bottomLeft" state="frozen"/>
      <selection pane="bottomLeft" activeCell="C94" sqref="C94"/>
    </sheetView>
  </sheetViews>
  <sheetFormatPr defaultColWidth="132.88671875" defaultRowHeight="14.4" x14ac:dyDescent="0.3"/>
  <cols>
    <col min="1" max="1" width="16" customWidth="1"/>
    <col min="2" max="2" width="48.109375" customWidth="1"/>
    <col min="3" max="3" width="58.109375" customWidth="1"/>
    <col min="4" max="4" width="8.44140625" customWidth="1"/>
    <col min="5" max="5" width="12.109375" customWidth="1"/>
    <col min="6" max="6" width="13.21875" customWidth="1"/>
    <col min="7" max="7" width="12.77734375" customWidth="1"/>
    <col min="8" max="8" width="13.44140625" customWidth="1"/>
    <col min="9" max="9" width="14.44140625" customWidth="1"/>
    <col min="10" max="10" width="9.33203125" style="16" customWidth="1"/>
  </cols>
  <sheetData>
    <row r="1" spans="1:10" ht="31.2" customHeight="1" x14ac:dyDescent="0.3">
      <c r="A1" s="5" t="s">
        <v>180</v>
      </c>
      <c r="B1" s="5" t="s">
        <v>0</v>
      </c>
      <c r="C1" s="5" t="s">
        <v>5</v>
      </c>
      <c r="D1" s="5" t="s">
        <v>4</v>
      </c>
      <c r="E1" s="4" t="s">
        <v>184</v>
      </c>
      <c r="F1" s="4" t="s">
        <v>185</v>
      </c>
      <c r="G1" s="4" t="s">
        <v>186</v>
      </c>
      <c r="H1" s="4" t="s">
        <v>187</v>
      </c>
      <c r="I1" s="6" t="s">
        <v>188</v>
      </c>
      <c r="J1" s="15" t="s">
        <v>179</v>
      </c>
    </row>
    <row r="2" spans="1:10" x14ac:dyDescent="0.3">
      <c r="A2" s="9" t="s">
        <v>81</v>
      </c>
      <c r="B2" s="2" t="s">
        <v>100</v>
      </c>
      <c r="C2" s="27" t="s">
        <v>6</v>
      </c>
      <c r="D2" s="27" t="s">
        <v>1</v>
      </c>
      <c r="E2" s="41">
        <v>24118.54</v>
      </c>
      <c r="F2" s="25">
        <v>15645.23</v>
      </c>
      <c r="G2" s="25">
        <v>13155.22</v>
      </c>
      <c r="H2" s="25">
        <v>18587.77</v>
      </c>
      <c r="I2" s="24">
        <f>SUM(E2:H2)</f>
        <v>71506.760000000009</v>
      </c>
    </row>
    <row r="3" spans="1:10" x14ac:dyDescent="0.3">
      <c r="A3" s="11" t="s">
        <v>82</v>
      </c>
      <c r="B3" s="2" t="s">
        <v>83</v>
      </c>
      <c r="C3" s="27" t="s">
        <v>7</v>
      </c>
      <c r="D3" s="27" t="s">
        <v>1</v>
      </c>
      <c r="E3" s="41">
        <v>18513.98</v>
      </c>
      <c r="F3" s="25">
        <v>18275.68</v>
      </c>
      <c r="G3" s="25">
        <v>19185.57</v>
      </c>
      <c r="H3" s="25">
        <v>19866.62</v>
      </c>
      <c r="I3" s="24">
        <f>SUM(E3:H3)</f>
        <v>75841.850000000006</v>
      </c>
    </row>
    <row r="4" spans="1:10" x14ac:dyDescent="0.3">
      <c r="A4" s="11" t="s">
        <v>84</v>
      </c>
      <c r="B4" s="2" t="s">
        <v>85</v>
      </c>
      <c r="C4" s="27" t="s">
        <v>8</v>
      </c>
      <c r="D4" s="27" t="s">
        <v>1</v>
      </c>
      <c r="E4" s="41">
        <v>18201.21</v>
      </c>
      <c r="F4" s="25">
        <v>18306.57</v>
      </c>
      <c r="G4" s="25">
        <v>18547.91</v>
      </c>
      <c r="H4" s="25">
        <v>18901.52</v>
      </c>
      <c r="I4" s="24">
        <f t="shared" ref="I4:I86" si="0">SUM(E4:H4)</f>
        <v>73957.210000000006</v>
      </c>
    </row>
    <row r="5" spans="1:10" ht="28.8" x14ac:dyDescent="0.3">
      <c r="A5" s="11" t="s">
        <v>86</v>
      </c>
      <c r="B5" s="14" t="s">
        <v>87</v>
      </c>
      <c r="C5" s="27" t="s">
        <v>9</v>
      </c>
      <c r="D5" s="27" t="s">
        <v>1</v>
      </c>
      <c r="E5" s="41">
        <v>16820.36</v>
      </c>
      <c r="F5" s="25">
        <v>16386</v>
      </c>
      <c r="G5" s="25">
        <v>16367.76</v>
      </c>
      <c r="H5" s="25">
        <v>16569.47</v>
      </c>
      <c r="I5" s="24">
        <f t="shared" si="0"/>
        <v>66143.59</v>
      </c>
    </row>
    <row r="6" spans="1:10" ht="14.4" customHeight="1" x14ac:dyDescent="0.3">
      <c r="A6" s="11" t="s">
        <v>88</v>
      </c>
      <c r="B6" s="2" t="s">
        <v>89</v>
      </c>
      <c r="C6" s="27" t="s">
        <v>10</v>
      </c>
      <c r="D6" s="27" t="s">
        <v>1</v>
      </c>
      <c r="E6" s="41">
        <v>21465.360000000001</v>
      </c>
      <c r="F6" s="25">
        <v>15532.13</v>
      </c>
      <c r="G6" s="25">
        <v>14879.33</v>
      </c>
      <c r="H6" s="25">
        <v>19701.990000000002</v>
      </c>
      <c r="I6" s="24">
        <f t="shared" si="0"/>
        <v>71578.81</v>
      </c>
    </row>
    <row r="7" spans="1:10" ht="14.4" customHeight="1" x14ac:dyDescent="0.3">
      <c r="A7" s="11" t="s">
        <v>90</v>
      </c>
      <c r="B7" s="14" t="s">
        <v>91</v>
      </c>
      <c r="C7" s="27" t="s">
        <v>11</v>
      </c>
      <c r="D7" s="27" t="s">
        <v>1</v>
      </c>
      <c r="E7" s="41">
        <v>17402.36</v>
      </c>
      <c r="F7" s="25">
        <v>17978.849999999999</v>
      </c>
      <c r="G7" s="25">
        <v>18105.18</v>
      </c>
      <c r="H7" s="25">
        <v>17894.150000000001</v>
      </c>
      <c r="I7" s="24">
        <f t="shared" si="0"/>
        <v>71380.540000000008</v>
      </c>
    </row>
    <row r="8" spans="1:10" x14ac:dyDescent="0.3">
      <c r="A8" s="11" t="s">
        <v>92</v>
      </c>
      <c r="B8" s="2" t="s">
        <v>93</v>
      </c>
      <c r="C8" s="27" t="s">
        <v>12</v>
      </c>
      <c r="D8" s="27" t="s">
        <v>1</v>
      </c>
      <c r="E8" s="41">
        <v>12254.66</v>
      </c>
      <c r="F8" s="25">
        <v>12892.55</v>
      </c>
      <c r="G8" s="25">
        <v>13063.67</v>
      </c>
      <c r="H8" s="25">
        <v>13350.14</v>
      </c>
      <c r="I8" s="24">
        <f t="shared" si="0"/>
        <v>51561.02</v>
      </c>
    </row>
    <row r="9" spans="1:10" x14ac:dyDescent="0.3">
      <c r="A9" s="11" t="s">
        <v>94</v>
      </c>
      <c r="B9" s="2" t="s">
        <v>95</v>
      </c>
      <c r="C9" s="27" t="s">
        <v>13</v>
      </c>
      <c r="D9" s="27" t="s">
        <v>1</v>
      </c>
      <c r="E9" s="41">
        <v>11971.37</v>
      </c>
      <c r="F9" s="25">
        <v>12248.93</v>
      </c>
      <c r="G9" s="25">
        <v>12447.94</v>
      </c>
      <c r="H9" s="25">
        <v>12752.49</v>
      </c>
      <c r="I9" s="24">
        <f t="shared" si="0"/>
        <v>49420.73</v>
      </c>
    </row>
    <row r="10" spans="1:10" x14ac:dyDescent="0.3">
      <c r="A10" s="11" t="s">
        <v>96</v>
      </c>
      <c r="B10" s="2" t="s">
        <v>95</v>
      </c>
      <c r="C10" s="27" t="s">
        <v>14</v>
      </c>
      <c r="D10" s="27" t="s">
        <v>1</v>
      </c>
      <c r="E10" s="42"/>
      <c r="F10" s="25">
        <v>11491.92</v>
      </c>
      <c r="G10" s="25">
        <v>11564.72</v>
      </c>
      <c r="H10" s="25">
        <v>11737.08</v>
      </c>
      <c r="I10" s="24">
        <f t="shared" si="0"/>
        <v>34793.72</v>
      </c>
    </row>
    <row r="11" spans="1:10" x14ac:dyDescent="0.3">
      <c r="A11" s="11" t="s">
        <v>97</v>
      </c>
      <c r="B11" s="2" t="s">
        <v>98</v>
      </c>
      <c r="C11" s="27" t="s">
        <v>15</v>
      </c>
      <c r="D11" s="27" t="s">
        <v>1</v>
      </c>
      <c r="E11" s="41">
        <v>11945.55</v>
      </c>
      <c r="F11" s="18"/>
      <c r="G11" s="18"/>
      <c r="H11" s="25">
        <v>9765.19</v>
      </c>
      <c r="I11" s="24">
        <f t="shared" si="0"/>
        <v>21710.739999999998</v>
      </c>
    </row>
    <row r="12" spans="1:10" x14ac:dyDescent="0.3">
      <c r="A12" s="11" t="s">
        <v>99</v>
      </c>
      <c r="B12" s="2" t="s">
        <v>100</v>
      </c>
      <c r="C12" s="33" t="s">
        <v>73</v>
      </c>
      <c r="D12" s="27" t="s">
        <v>1</v>
      </c>
      <c r="E12" s="41">
        <v>12807.16</v>
      </c>
      <c r="F12" s="20"/>
      <c r="G12" s="20"/>
      <c r="H12" s="19"/>
      <c r="I12" s="24">
        <f t="shared" si="0"/>
        <v>12807.16</v>
      </c>
    </row>
    <row r="13" spans="1:10" x14ac:dyDescent="0.3">
      <c r="A13" s="11" t="s">
        <v>195</v>
      </c>
      <c r="B13" s="2" t="s">
        <v>159</v>
      </c>
      <c r="C13" s="26" t="s">
        <v>196</v>
      </c>
      <c r="D13" s="27" t="s">
        <v>1</v>
      </c>
      <c r="E13" s="41"/>
      <c r="F13" s="25">
        <v>8786.89</v>
      </c>
      <c r="G13" s="25">
        <v>9126.1</v>
      </c>
      <c r="H13" s="19"/>
      <c r="I13" s="24">
        <f t="shared" si="0"/>
        <v>17912.989999999998</v>
      </c>
    </row>
    <row r="14" spans="1:10" s="8" customFormat="1" x14ac:dyDescent="0.3">
      <c r="A14" s="1"/>
      <c r="B14" s="1"/>
      <c r="C14" s="28" t="s">
        <v>80</v>
      </c>
      <c r="D14" s="29" t="s">
        <v>1</v>
      </c>
      <c r="E14" s="43"/>
      <c r="F14" s="35"/>
      <c r="G14" s="35"/>
      <c r="H14" s="34"/>
      <c r="I14" s="30">
        <f>SUM(I2:I13)</f>
        <v>618615.12</v>
      </c>
      <c r="J14" s="17">
        <f>I14/I$94</f>
        <v>8.4922604231959214E-2</v>
      </c>
    </row>
    <row r="15" spans="1:10" x14ac:dyDescent="0.3">
      <c r="A15" s="11" t="s">
        <v>101</v>
      </c>
      <c r="B15" s="2" t="s">
        <v>85</v>
      </c>
      <c r="C15" s="27" t="s">
        <v>16</v>
      </c>
      <c r="D15" s="27" t="s">
        <v>2</v>
      </c>
      <c r="E15" s="41">
        <v>37428.89</v>
      </c>
      <c r="F15" s="25">
        <v>38566.839999999997</v>
      </c>
      <c r="G15" s="25">
        <v>39844.769999999997</v>
      </c>
      <c r="H15" s="25">
        <v>41492.39</v>
      </c>
      <c r="I15" s="24">
        <f>SUM(E15:H15)</f>
        <v>157332.89000000001</v>
      </c>
    </row>
    <row r="16" spans="1:10" ht="14.4" customHeight="1" x14ac:dyDescent="0.3">
      <c r="A16" s="11" t="s">
        <v>102</v>
      </c>
      <c r="B16" s="2" t="s">
        <v>83</v>
      </c>
      <c r="C16" s="27" t="s">
        <v>17</v>
      </c>
      <c r="D16" s="27" t="s">
        <v>2</v>
      </c>
      <c r="E16" s="41">
        <v>37662.76</v>
      </c>
      <c r="F16" s="25">
        <v>38143.230000000003</v>
      </c>
      <c r="G16" s="25">
        <v>37908.68</v>
      </c>
      <c r="H16" s="25">
        <v>38858.879999999997</v>
      </c>
      <c r="I16" s="24">
        <f t="shared" si="0"/>
        <v>152573.55000000002</v>
      </c>
    </row>
    <row r="17" spans="1:10" x14ac:dyDescent="0.3">
      <c r="A17" s="11" t="s">
        <v>103</v>
      </c>
      <c r="B17" s="2" t="s">
        <v>104</v>
      </c>
      <c r="C17" s="27" t="s">
        <v>18</v>
      </c>
      <c r="D17" s="27" t="s">
        <v>2</v>
      </c>
      <c r="E17" s="41">
        <v>41486.769999999997</v>
      </c>
      <c r="F17" s="25">
        <v>42843.199999999997</v>
      </c>
      <c r="G17" s="25">
        <v>44768.56</v>
      </c>
      <c r="H17" s="25">
        <v>45459.47</v>
      </c>
      <c r="I17" s="24">
        <f t="shared" si="0"/>
        <v>174558</v>
      </c>
    </row>
    <row r="18" spans="1:10" x14ac:dyDescent="0.3">
      <c r="A18" s="11" t="s">
        <v>105</v>
      </c>
      <c r="B18" s="2" t="s">
        <v>106</v>
      </c>
      <c r="C18" s="27" t="s">
        <v>19</v>
      </c>
      <c r="D18" s="27" t="s">
        <v>2</v>
      </c>
      <c r="E18" s="41">
        <v>32451.11</v>
      </c>
      <c r="F18" s="25">
        <v>33108.53</v>
      </c>
      <c r="G18" s="25">
        <v>33395.15</v>
      </c>
      <c r="H18" s="25">
        <v>34383.53</v>
      </c>
      <c r="I18" s="24">
        <f t="shared" si="0"/>
        <v>133338.32</v>
      </c>
    </row>
    <row r="19" spans="1:10" ht="28.8" x14ac:dyDescent="0.3">
      <c r="A19" s="11" t="s">
        <v>107</v>
      </c>
      <c r="B19" s="14" t="s">
        <v>108</v>
      </c>
      <c r="C19" s="27" t="s">
        <v>20</v>
      </c>
      <c r="D19" s="27" t="s">
        <v>2</v>
      </c>
      <c r="E19" s="41">
        <v>29432.560000000001</v>
      </c>
      <c r="F19" s="25">
        <v>30197.11</v>
      </c>
      <c r="G19" s="25">
        <v>30775.17</v>
      </c>
      <c r="H19" s="25">
        <v>32242.84</v>
      </c>
      <c r="I19" s="24">
        <f t="shared" si="0"/>
        <v>122647.67999999999</v>
      </c>
    </row>
    <row r="20" spans="1:10" x14ac:dyDescent="0.3">
      <c r="A20" s="11" t="s">
        <v>109</v>
      </c>
      <c r="B20" s="2" t="s">
        <v>110</v>
      </c>
      <c r="C20" s="27" t="s">
        <v>21</v>
      </c>
      <c r="D20" s="27" t="s">
        <v>2</v>
      </c>
      <c r="E20" s="41">
        <v>23454.1</v>
      </c>
      <c r="F20" s="25">
        <v>23399.360000000001</v>
      </c>
      <c r="G20" s="25">
        <v>23723.75</v>
      </c>
      <c r="H20" s="25">
        <v>25234.29</v>
      </c>
      <c r="I20" s="24">
        <f t="shared" si="0"/>
        <v>95811.5</v>
      </c>
    </row>
    <row r="21" spans="1:10" x14ac:dyDescent="0.3">
      <c r="A21" s="11" t="s">
        <v>111</v>
      </c>
      <c r="B21" s="2" t="s">
        <v>85</v>
      </c>
      <c r="C21" s="27" t="s">
        <v>22</v>
      </c>
      <c r="D21" s="27" t="s">
        <v>2</v>
      </c>
      <c r="E21" s="41">
        <v>22877.15</v>
      </c>
      <c r="F21" s="25">
        <v>23387.68</v>
      </c>
      <c r="G21" s="25">
        <v>23784.12</v>
      </c>
      <c r="H21" s="25">
        <v>24592.42</v>
      </c>
      <c r="I21" s="24">
        <f t="shared" si="0"/>
        <v>94641.37</v>
      </c>
    </row>
    <row r="22" spans="1:10" x14ac:dyDescent="0.3">
      <c r="A22" s="11" t="s">
        <v>112</v>
      </c>
      <c r="B22" s="2" t="s">
        <v>95</v>
      </c>
      <c r="C22" s="27" t="s">
        <v>23</v>
      </c>
      <c r="D22" s="27" t="s">
        <v>2</v>
      </c>
      <c r="E22" s="41">
        <v>15779.89</v>
      </c>
      <c r="F22" s="20"/>
      <c r="G22" s="2"/>
      <c r="H22" s="20"/>
      <c r="I22" s="24">
        <f t="shared" si="0"/>
        <v>15779.89</v>
      </c>
    </row>
    <row r="23" spans="1:10" x14ac:dyDescent="0.3">
      <c r="A23" s="11" t="s">
        <v>113</v>
      </c>
      <c r="B23" s="2" t="s">
        <v>114</v>
      </c>
      <c r="C23" s="27" t="s">
        <v>24</v>
      </c>
      <c r="D23" s="27" t="s">
        <v>2</v>
      </c>
      <c r="E23" s="42"/>
      <c r="F23" s="20"/>
      <c r="G23" s="25">
        <v>16223.43</v>
      </c>
      <c r="H23" s="25">
        <v>16467.849999999999</v>
      </c>
      <c r="I23" s="24">
        <f t="shared" si="0"/>
        <v>32691.279999999999</v>
      </c>
    </row>
    <row r="24" spans="1:10" x14ac:dyDescent="0.3">
      <c r="A24" s="11" t="s">
        <v>115</v>
      </c>
      <c r="B24" s="2" t="s">
        <v>116</v>
      </c>
      <c r="C24" s="27" t="s">
        <v>25</v>
      </c>
      <c r="D24" s="27" t="s">
        <v>2</v>
      </c>
      <c r="E24" s="41">
        <v>16209.3</v>
      </c>
      <c r="F24" s="25">
        <v>16742.169999999998</v>
      </c>
      <c r="G24" s="25">
        <v>16763.37</v>
      </c>
      <c r="H24" s="25">
        <v>17559.2</v>
      </c>
      <c r="I24" s="24">
        <f>SUM(E24:H24)</f>
        <v>67274.039999999994</v>
      </c>
    </row>
    <row r="25" spans="1:10" x14ac:dyDescent="0.3">
      <c r="A25" s="9" t="s">
        <v>82</v>
      </c>
      <c r="B25" s="2" t="s">
        <v>83</v>
      </c>
      <c r="C25" s="27" t="s">
        <v>183</v>
      </c>
      <c r="D25" s="27" t="s">
        <v>2</v>
      </c>
      <c r="E25" s="41">
        <v>16067.15</v>
      </c>
      <c r="F25" s="25">
        <v>16177.36</v>
      </c>
      <c r="G25" s="20"/>
      <c r="H25" s="20"/>
      <c r="I25" s="24">
        <f t="shared" ref="I25:I27" si="1">SUM(E25:H25)</f>
        <v>32244.510000000002</v>
      </c>
    </row>
    <row r="26" spans="1:10" x14ac:dyDescent="0.3">
      <c r="A26" s="11" t="s">
        <v>198</v>
      </c>
      <c r="B26" s="2" t="s">
        <v>104</v>
      </c>
      <c r="C26" s="26" t="s">
        <v>197</v>
      </c>
      <c r="D26" s="27" t="s">
        <v>2</v>
      </c>
      <c r="E26" s="41"/>
      <c r="F26" s="25">
        <v>16175.63</v>
      </c>
      <c r="G26" s="25">
        <v>16273.62</v>
      </c>
      <c r="H26" s="20"/>
      <c r="I26" s="24">
        <f t="shared" si="1"/>
        <v>32449.25</v>
      </c>
    </row>
    <row r="27" spans="1:10" x14ac:dyDescent="0.3">
      <c r="A27" s="11" t="s">
        <v>206</v>
      </c>
      <c r="B27" s="2" t="s">
        <v>207</v>
      </c>
      <c r="C27" s="26" t="s">
        <v>205</v>
      </c>
      <c r="D27" s="27"/>
      <c r="E27" s="41"/>
      <c r="F27" s="25"/>
      <c r="G27" s="25"/>
      <c r="H27" s="25">
        <v>17101.72</v>
      </c>
      <c r="I27" s="24">
        <f t="shared" si="1"/>
        <v>17101.72</v>
      </c>
    </row>
    <row r="28" spans="1:10" x14ac:dyDescent="0.3">
      <c r="A28" s="2"/>
      <c r="B28" s="2"/>
      <c r="C28" s="28" t="s">
        <v>80</v>
      </c>
      <c r="D28" s="29" t="s">
        <v>2</v>
      </c>
      <c r="E28" s="42"/>
      <c r="F28" s="20"/>
      <c r="G28" s="20"/>
      <c r="H28" s="20"/>
      <c r="I28" s="30">
        <f>SUM(I15:I27)</f>
        <v>1128444</v>
      </c>
      <c r="J28" s="17">
        <f>I28/I$94</f>
        <v>0.15491118809047053</v>
      </c>
    </row>
    <row r="29" spans="1:10" x14ac:dyDescent="0.3">
      <c r="A29" s="11" t="s">
        <v>117</v>
      </c>
      <c r="B29" s="2" t="s">
        <v>118</v>
      </c>
      <c r="C29" s="27" t="s">
        <v>26</v>
      </c>
      <c r="D29" s="27" t="s">
        <v>27</v>
      </c>
      <c r="E29" s="41">
        <v>24403.759999999998</v>
      </c>
      <c r="F29" s="25">
        <v>25308.1</v>
      </c>
      <c r="G29" s="25">
        <v>26058.45</v>
      </c>
      <c r="H29" s="25">
        <v>27838.639999999999</v>
      </c>
      <c r="I29" s="24">
        <f t="shared" si="0"/>
        <v>103608.95</v>
      </c>
    </row>
    <row r="30" spans="1:10" x14ac:dyDescent="0.3">
      <c r="A30" s="11" t="s">
        <v>119</v>
      </c>
      <c r="B30" s="2" t="s">
        <v>118</v>
      </c>
      <c r="C30" s="27" t="s">
        <v>28</v>
      </c>
      <c r="D30" s="27" t="s">
        <v>27</v>
      </c>
      <c r="E30" s="41">
        <v>27036.17</v>
      </c>
      <c r="F30" s="25">
        <v>26983.54</v>
      </c>
      <c r="G30" s="25">
        <v>25447.8</v>
      </c>
      <c r="H30" s="25">
        <v>26694.94</v>
      </c>
      <c r="I30" s="24">
        <f t="shared" si="0"/>
        <v>106162.45</v>
      </c>
    </row>
    <row r="31" spans="1:10" ht="14.4" customHeight="1" x14ac:dyDescent="0.3">
      <c r="A31" s="11" t="s">
        <v>120</v>
      </c>
      <c r="B31" s="2" t="s">
        <v>121</v>
      </c>
      <c r="C31" s="27" t="s">
        <v>29</v>
      </c>
      <c r="D31" s="27" t="s">
        <v>27</v>
      </c>
      <c r="E31" s="41">
        <v>26593.29</v>
      </c>
      <c r="F31" s="25">
        <v>26673.38</v>
      </c>
      <c r="G31" s="25">
        <v>26135.4</v>
      </c>
      <c r="H31" s="25">
        <v>26503.11</v>
      </c>
      <c r="I31" s="24">
        <f t="shared" si="0"/>
        <v>105905.18000000001</v>
      </c>
    </row>
    <row r="32" spans="1:10" x14ac:dyDescent="0.3">
      <c r="A32" s="11" t="s">
        <v>122</v>
      </c>
      <c r="B32" s="2" t="s">
        <v>118</v>
      </c>
      <c r="C32" s="27" t="s">
        <v>30</v>
      </c>
      <c r="D32" s="27" t="s">
        <v>27</v>
      </c>
      <c r="E32" s="41">
        <v>25449.54</v>
      </c>
      <c r="F32" s="25">
        <v>27421.38</v>
      </c>
      <c r="G32" s="25">
        <v>27548.58</v>
      </c>
      <c r="H32" s="25">
        <v>29814.32</v>
      </c>
      <c r="I32" s="24">
        <f t="shared" si="0"/>
        <v>110233.82</v>
      </c>
    </row>
    <row r="33" spans="1:10" ht="28.8" x14ac:dyDescent="0.3">
      <c r="A33" s="11" t="s">
        <v>123</v>
      </c>
      <c r="B33" s="14" t="s">
        <v>124</v>
      </c>
      <c r="C33" s="27" t="s">
        <v>31</v>
      </c>
      <c r="D33" s="27" t="s">
        <v>27</v>
      </c>
      <c r="E33" s="41">
        <v>27962.01</v>
      </c>
      <c r="F33" s="25">
        <v>29434.25</v>
      </c>
      <c r="G33" s="25">
        <v>30753.58</v>
      </c>
      <c r="H33" s="25">
        <v>32633.89</v>
      </c>
      <c r="I33" s="24">
        <f t="shared" si="0"/>
        <v>120783.73</v>
      </c>
    </row>
    <row r="34" spans="1:10" x14ac:dyDescent="0.3">
      <c r="A34" s="11" t="s">
        <v>125</v>
      </c>
      <c r="B34" s="2" t="s">
        <v>118</v>
      </c>
      <c r="C34" s="27" t="s">
        <v>32</v>
      </c>
      <c r="D34" s="27" t="s">
        <v>27</v>
      </c>
      <c r="E34" s="41">
        <v>20566.22</v>
      </c>
      <c r="F34" s="25">
        <v>22338.41</v>
      </c>
      <c r="G34" s="20"/>
      <c r="H34" s="20"/>
      <c r="I34" s="24">
        <f t="shared" si="0"/>
        <v>42904.630000000005</v>
      </c>
    </row>
    <row r="35" spans="1:10" x14ac:dyDescent="0.3">
      <c r="A35" s="11" t="s">
        <v>126</v>
      </c>
      <c r="B35" s="2" t="s">
        <v>118</v>
      </c>
      <c r="C35" s="27" t="s">
        <v>33</v>
      </c>
      <c r="D35" s="27" t="s">
        <v>27</v>
      </c>
      <c r="E35" s="41">
        <v>25198.799999999999</v>
      </c>
      <c r="F35" s="25">
        <v>28665.93</v>
      </c>
      <c r="G35" s="25">
        <v>30688.83</v>
      </c>
      <c r="H35" s="25">
        <v>34454.730000000003</v>
      </c>
      <c r="I35" s="24">
        <f t="shared" si="0"/>
        <v>119008.29000000001</v>
      </c>
    </row>
    <row r="36" spans="1:10" x14ac:dyDescent="0.3">
      <c r="A36" s="11" t="s">
        <v>127</v>
      </c>
      <c r="B36" s="2" t="s">
        <v>118</v>
      </c>
      <c r="C36" s="27" t="s">
        <v>34</v>
      </c>
      <c r="D36" s="27" t="s">
        <v>27</v>
      </c>
      <c r="E36" s="41">
        <v>20915.439999999999</v>
      </c>
      <c r="F36" s="25">
        <v>22598.61</v>
      </c>
      <c r="G36" s="25">
        <v>22728.080000000002</v>
      </c>
      <c r="H36" s="25">
        <v>24547.49</v>
      </c>
      <c r="I36" s="24">
        <f t="shared" si="0"/>
        <v>90789.62000000001</v>
      </c>
    </row>
    <row r="37" spans="1:10" ht="16.2" customHeight="1" x14ac:dyDescent="0.3">
      <c r="A37" s="11" t="s">
        <v>128</v>
      </c>
      <c r="B37" s="2" t="s">
        <v>121</v>
      </c>
      <c r="C37" s="27" t="s">
        <v>35</v>
      </c>
      <c r="D37" s="27" t="s">
        <v>27</v>
      </c>
      <c r="E37" s="42"/>
      <c r="F37" s="20"/>
      <c r="G37" s="25">
        <v>22700.720000000001</v>
      </c>
      <c r="H37" s="25">
        <v>25891.13</v>
      </c>
      <c r="I37" s="24">
        <f t="shared" si="0"/>
        <v>48591.850000000006</v>
      </c>
    </row>
    <row r="38" spans="1:10" x14ac:dyDescent="0.3">
      <c r="A38" s="11" t="s">
        <v>129</v>
      </c>
      <c r="B38" s="2" t="s">
        <v>130</v>
      </c>
      <c r="C38" s="33" t="s">
        <v>75</v>
      </c>
      <c r="D38" s="27" t="s">
        <v>27</v>
      </c>
      <c r="E38" s="41">
        <v>56172.56</v>
      </c>
      <c r="F38" s="25">
        <v>68160.19</v>
      </c>
      <c r="G38" s="25">
        <v>74273.13</v>
      </c>
      <c r="H38" s="25">
        <v>80663.600000000006</v>
      </c>
      <c r="I38" s="24">
        <f t="shared" si="0"/>
        <v>279269.48</v>
      </c>
    </row>
    <row r="39" spans="1:10" x14ac:dyDescent="0.3">
      <c r="A39" s="11" t="s">
        <v>131</v>
      </c>
      <c r="B39" s="2" t="s">
        <v>132</v>
      </c>
      <c r="C39" s="33" t="s">
        <v>74</v>
      </c>
      <c r="D39" s="27" t="s">
        <v>27</v>
      </c>
      <c r="E39" s="41">
        <v>35328.5</v>
      </c>
      <c r="F39" s="25">
        <v>41884.85</v>
      </c>
      <c r="G39" s="25">
        <v>48189.760000000002</v>
      </c>
      <c r="H39" s="25">
        <v>56484.77</v>
      </c>
      <c r="I39" s="24">
        <f t="shared" si="0"/>
        <v>181887.88</v>
      </c>
    </row>
    <row r="40" spans="1:10" x14ac:dyDescent="0.3">
      <c r="A40" s="2"/>
      <c r="B40" s="2"/>
      <c r="C40" s="28" t="s">
        <v>80</v>
      </c>
      <c r="D40" s="29" t="s">
        <v>27</v>
      </c>
      <c r="E40" s="42"/>
      <c r="F40" s="20"/>
      <c r="G40" s="20"/>
      <c r="H40" s="20"/>
      <c r="I40" s="30">
        <f>SUM(I29:I39)</f>
        <v>1309145.8799999999</v>
      </c>
      <c r="J40" s="17">
        <f>I40/I$94</f>
        <v>0.17971768528570717</v>
      </c>
    </row>
    <row r="41" spans="1:10" x14ac:dyDescent="0.3">
      <c r="A41" s="11" t="s">
        <v>133</v>
      </c>
      <c r="B41" s="2" t="s">
        <v>132</v>
      </c>
      <c r="C41" s="27" t="s">
        <v>36</v>
      </c>
      <c r="D41" s="27" t="s">
        <v>37</v>
      </c>
      <c r="E41" s="41">
        <v>121429.78</v>
      </c>
      <c r="F41" s="25">
        <v>127568.46</v>
      </c>
      <c r="G41" s="25">
        <v>132024.07999999999</v>
      </c>
      <c r="H41" s="25">
        <v>147040.24</v>
      </c>
      <c r="I41" s="24">
        <f>SUM(E41:H41)</f>
        <v>528062.55999999994</v>
      </c>
    </row>
    <row r="42" spans="1:10" x14ac:dyDescent="0.3">
      <c r="A42" s="11" t="s">
        <v>203</v>
      </c>
      <c r="B42" s="2" t="s">
        <v>134</v>
      </c>
      <c r="C42" s="27" t="s">
        <v>38</v>
      </c>
      <c r="D42" s="27" t="s">
        <v>37</v>
      </c>
      <c r="E42" s="41">
        <v>99354.54</v>
      </c>
      <c r="F42" s="25">
        <v>100763.68</v>
      </c>
      <c r="G42" s="25">
        <v>103324.24</v>
      </c>
      <c r="H42" s="25">
        <v>106281.22</v>
      </c>
      <c r="I42" s="24">
        <f t="shared" si="0"/>
        <v>409723.67999999993</v>
      </c>
    </row>
    <row r="43" spans="1:10" ht="28.8" x14ac:dyDescent="0.3">
      <c r="A43" s="11" t="s">
        <v>204</v>
      </c>
      <c r="B43" s="14" t="s">
        <v>135</v>
      </c>
      <c r="C43" s="27" t="s">
        <v>39</v>
      </c>
      <c r="D43" s="27" t="s">
        <v>37</v>
      </c>
      <c r="E43" s="41">
        <v>105250.51</v>
      </c>
      <c r="F43" s="25">
        <v>116728.59</v>
      </c>
      <c r="G43" s="25">
        <v>131288.76999999999</v>
      </c>
      <c r="H43" s="48">
        <v>141067.10999999999</v>
      </c>
      <c r="I43" s="24">
        <f t="shared" si="0"/>
        <v>494334.98</v>
      </c>
    </row>
    <row r="44" spans="1:10" ht="28.8" customHeight="1" x14ac:dyDescent="0.3">
      <c r="A44" s="12" t="s">
        <v>212</v>
      </c>
      <c r="B44" s="14" t="s">
        <v>135</v>
      </c>
      <c r="C44" s="27" t="s">
        <v>40</v>
      </c>
      <c r="D44" s="27" t="s">
        <v>37</v>
      </c>
      <c r="E44" s="41">
        <v>78910.039999999994</v>
      </c>
      <c r="F44" s="25">
        <v>85124.75</v>
      </c>
      <c r="G44" s="25">
        <v>90786.57</v>
      </c>
      <c r="H44" s="25">
        <v>96314.65</v>
      </c>
      <c r="I44" s="24">
        <f t="shared" si="0"/>
        <v>351136.01</v>
      </c>
    </row>
    <row r="45" spans="1:10" x14ac:dyDescent="0.3">
      <c r="A45" s="12" t="s">
        <v>211</v>
      </c>
      <c r="B45" s="2" t="s">
        <v>134</v>
      </c>
      <c r="C45" s="27" t="s">
        <v>41</v>
      </c>
      <c r="D45" s="27" t="s">
        <v>37</v>
      </c>
      <c r="E45" s="41">
        <v>70432.22</v>
      </c>
      <c r="F45" s="25">
        <v>77775.990000000005</v>
      </c>
      <c r="G45" s="25">
        <v>81712.17</v>
      </c>
      <c r="H45" s="25">
        <v>86101.51</v>
      </c>
      <c r="I45" s="24">
        <f t="shared" si="0"/>
        <v>316021.89</v>
      </c>
    </row>
    <row r="46" spans="1:10" x14ac:dyDescent="0.3">
      <c r="A46" s="11" t="s">
        <v>136</v>
      </c>
      <c r="B46" s="2" t="s">
        <v>134</v>
      </c>
      <c r="C46" s="27" t="s">
        <v>42</v>
      </c>
      <c r="D46" s="27" t="s">
        <v>37</v>
      </c>
      <c r="E46" s="41">
        <v>60938.49</v>
      </c>
      <c r="F46" s="25">
        <v>62516.84</v>
      </c>
      <c r="G46" s="25">
        <v>63903.55</v>
      </c>
      <c r="H46" s="25">
        <v>66190.460000000006</v>
      </c>
      <c r="I46" s="24">
        <f t="shared" si="0"/>
        <v>253549.34000000003</v>
      </c>
    </row>
    <row r="47" spans="1:10" x14ac:dyDescent="0.3">
      <c r="A47" s="11" t="s">
        <v>137</v>
      </c>
      <c r="B47" s="2" t="s">
        <v>132</v>
      </c>
      <c r="C47" s="27" t="s">
        <v>43</v>
      </c>
      <c r="D47" s="27" t="s">
        <v>37</v>
      </c>
      <c r="E47" s="41">
        <v>60995.14</v>
      </c>
      <c r="F47" s="25">
        <v>64197.93</v>
      </c>
      <c r="G47" s="25">
        <v>64914.91</v>
      </c>
      <c r="H47" s="25">
        <v>67302.62</v>
      </c>
      <c r="I47" s="24">
        <f t="shared" si="0"/>
        <v>257410.6</v>
      </c>
    </row>
    <row r="48" spans="1:10" ht="14.4" customHeight="1" x14ac:dyDescent="0.3">
      <c r="A48" s="11" t="s">
        <v>138</v>
      </c>
      <c r="B48" s="2" t="s">
        <v>132</v>
      </c>
      <c r="C48" s="27" t="s">
        <v>44</v>
      </c>
      <c r="D48" s="27" t="s">
        <v>37</v>
      </c>
      <c r="E48" s="41">
        <v>63494.84</v>
      </c>
      <c r="F48" s="25">
        <v>65942.37</v>
      </c>
      <c r="G48" s="25">
        <v>68564.570000000007</v>
      </c>
      <c r="H48" s="25">
        <v>72114.48</v>
      </c>
      <c r="I48" s="24">
        <f t="shared" si="0"/>
        <v>270116.26</v>
      </c>
    </row>
    <row r="49" spans="1:10" x14ac:dyDescent="0.3">
      <c r="A49" s="9" t="s">
        <v>190</v>
      </c>
      <c r="B49" s="2" t="s">
        <v>134</v>
      </c>
      <c r="C49" s="27" t="s">
        <v>189</v>
      </c>
      <c r="D49" s="27" t="s">
        <v>37</v>
      </c>
      <c r="E49" s="41">
        <v>59625.88</v>
      </c>
      <c r="F49" s="25">
        <v>62151.17</v>
      </c>
      <c r="G49" s="25">
        <v>62144.66</v>
      </c>
      <c r="H49" s="20"/>
      <c r="I49" s="24">
        <f t="shared" si="0"/>
        <v>183921.71</v>
      </c>
    </row>
    <row r="50" spans="1:10" x14ac:dyDescent="0.3">
      <c r="A50" s="11" t="s">
        <v>131</v>
      </c>
      <c r="B50" s="2" t="s">
        <v>132</v>
      </c>
      <c r="C50" s="27" t="s">
        <v>74</v>
      </c>
      <c r="D50" s="27" t="s">
        <v>37</v>
      </c>
      <c r="E50" s="41">
        <v>56604.2</v>
      </c>
      <c r="F50" s="25">
        <v>58653.01</v>
      </c>
      <c r="G50" s="20"/>
      <c r="H50" s="20"/>
      <c r="I50" s="24">
        <f t="shared" si="0"/>
        <v>115257.20999999999</v>
      </c>
    </row>
    <row r="51" spans="1:10" x14ac:dyDescent="0.3">
      <c r="A51" s="11" t="s">
        <v>202</v>
      </c>
      <c r="B51" s="2" t="s">
        <v>134</v>
      </c>
      <c r="C51" s="26" t="s">
        <v>201</v>
      </c>
      <c r="D51" s="27" t="s">
        <v>37</v>
      </c>
      <c r="E51" s="41"/>
      <c r="F51" s="25"/>
      <c r="G51" s="25">
        <v>67199.350000000006</v>
      </c>
      <c r="H51" s="25">
        <v>78439.070000000007</v>
      </c>
      <c r="I51" s="24">
        <f t="shared" si="0"/>
        <v>145638.42000000001</v>
      </c>
    </row>
    <row r="52" spans="1:10" x14ac:dyDescent="0.3">
      <c r="A52" s="11" t="s">
        <v>209</v>
      </c>
      <c r="B52" s="2" t="s">
        <v>210</v>
      </c>
      <c r="C52" s="26" t="s">
        <v>208</v>
      </c>
      <c r="D52" s="27" t="s">
        <v>37</v>
      </c>
      <c r="E52" s="41"/>
      <c r="F52" s="25"/>
      <c r="G52" s="25"/>
      <c r="H52" s="25">
        <v>65778.28</v>
      </c>
      <c r="I52" s="24">
        <f t="shared" si="0"/>
        <v>65778.28</v>
      </c>
    </row>
    <row r="53" spans="1:10" x14ac:dyDescent="0.3">
      <c r="A53" s="2"/>
      <c r="B53" s="2"/>
      <c r="C53" s="28" t="s">
        <v>80</v>
      </c>
      <c r="D53" s="29" t="s">
        <v>37</v>
      </c>
      <c r="E53" s="42"/>
      <c r="F53" s="19"/>
      <c r="G53" s="20"/>
      <c r="H53" s="20"/>
      <c r="I53" s="30">
        <f>SUM(I41:I52)</f>
        <v>3390950.939999999</v>
      </c>
      <c r="J53" s="17">
        <f>I53/I$94</f>
        <v>0.46550492436655933</v>
      </c>
    </row>
    <row r="54" spans="1:10" ht="28.8" x14ac:dyDescent="0.3">
      <c r="A54" s="11" t="s">
        <v>139</v>
      </c>
      <c r="B54" s="14" t="s">
        <v>140</v>
      </c>
      <c r="C54" s="27" t="s">
        <v>45</v>
      </c>
      <c r="D54" s="27" t="s">
        <v>46</v>
      </c>
      <c r="E54" s="41">
        <v>32153.97</v>
      </c>
      <c r="F54" s="25">
        <v>19964.490000000002</v>
      </c>
      <c r="G54" s="25">
        <v>19556.490000000002</v>
      </c>
      <c r="H54" s="25">
        <v>28773.97</v>
      </c>
      <c r="I54" s="24">
        <f t="shared" si="0"/>
        <v>100448.92000000001</v>
      </c>
    </row>
    <row r="55" spans="1:10" ht="29.4" customHeight="1" x14ac:dyDescent="0.3">
      <c r="A55" s="12" t="s">
        <v>141</v>
      </c>
      <c r="B55" s="14" t="s">
        <v>142</v>
      </c>
      <c r="C55" s="27" t="s">
        <v>47</v>
      </c>
      <c r="D55" s="27" t="s">
        <v>46</v>
      </c>
      <c r="E55" s="41">
        <v>17252.810000000001</v>
      </c>
      <c r="F55" s="25">
        <v>13613.77</v>
      </c>
      <c r="G55" s="25">
        <v>13229.78</v>
      </c>
      <c r="H55" s="25">
        <v>22936.34</v>
      </c>
      <c r="I55" s="24">
        <f t="shared" si="0"/>
        <v>67032.7</v>
      </c>
    </row>
    <row r="56" spans="1:10" x14ac:dyDescent="0.3">
      <c r="A56" s="11" t="s">
        <v>144</v>
      </c>
      <c r="B56" s="2" t="s">
        <v>143</v>
      </c>
      <c r="C56" s="27" t="s">
        <v>48</v>
      </c>
      <c r="D56" s="27" t="s">
        <v>46</v>
      </c>
      <c r="E56" s="41">
        <v>13172.5</v>
      </c>
      <c r="F56" s="18"/>
      <c r="G56" s="26">
        <v>710.91</v>
      </c>
      <c r="H56" s="25">
        <v>11183.69</v>
      </c>
      <c r="I56" s="24">
        <f t="shared" si="0"/>
        <v>25067.1</v>
      </c>
    </row>
    <row r="57" spans="1:10" ht="28.8" x14ac:dyDescent="0.3">
      <c r="A57" s="11" t="s">
        <v>145</v>
      </c>
      <c r="B57" s="14" t="s">
        <v>146</v>
      </c>
      <c r="C57" s="27" t="s">
        <v>49</v>
      </c>
      <c r="D57" s="27" t="s">
        <v>46</v>
      </c>
      <c r="E57" s="41">
        <v>5077.7</v>
      </c>
      <c r="F57" s="25">
        <v>2580.5500000000002</v>
      </c>
      <c r="G57" s="25">
        <v>1924.43</v>
      </c>
      <c r="H57" s="25">
        <v>3761.14</v>
      </c>
      <c r="I57" s="24">
        <f t="shared" si="0"/>
        <v>13343.82</v>
      </c>
    </row>
    <row r="58" spans="1:10" x14ac:dyDescent="0.3">
      <c r="A58" s="11" t="s">
        <v>147</v>
      </c>
      <c r="B58" s="2" t="s">
        <v>148</v>
      </c>
      <c r="C58" s="27" t="s">
        <v>50</v>
      </c>
      <c r="D58" s="27" t="s">
        <v>46</v>
      </c>
      <c r="E58" s="41">
        <v>5021.58</v>
      </c>
      <c r="F58" s="25">
        <v>2946.53</v>
      </c>
      <c r="G58" s="25">
        <v>3216.58</v>
      </c>
      <c r="H58" s="25">
        <v>3893.96</v>
      </c>
      <c r="I58" s="24">
        <f t="shared" si="0"/>
        <v>15078.650000000001</v>
      </c>
    </row>
    <row r="59" spans="1:10" ht="28.8" x14ac:dyDescent="0.3">
      <c r="A59" s="11" t="s">
        <v>149</v>
      </c>
      <c r="B59" s="14" t="s">
        <v>146</v>
      </c>
      <c r="C59" s="27" t="s">
        <v>51</v>
      </c>
      <c r="D59" s="27" t="s">
        <v>46</v>
      </c>
      <c r="E59" s="41">
        <v>2570.31</v>
      </c>
      <c r="F59" s="25">
        <v>1402.18</v>
      </c>
      <c r="G59" s="25">
        <v>1179.25</v>
      </c>
      <c r="H59" s="25">
        <v>2234.8200000000002</v>
      </c>
      <c r="I59" s="24">
        <f t="shared" si="0"/>
        <v>7386.5599999999995</v>
      </c>
    </row>
    <row r="60" spans="1:10" x14ac:dyDescent="0.3">
      <c r="A60" s="11" t="s">
        <v>150</v>
      </c>
      <c r="B60" s="2" t="s">
        <v>110</v>
      </c>
      <c r="C60" s="27" t="s">
        <v>52</v>
      </c>
      <c r="D60" s="27" t="s">
        <v>46</v>
      </c>
      <c r="E60" s="41">
        <v>2168.5</v>
      </c>
      <c r="F60" s="25">
        <v>1584.94</v>
      </c>
      <c r="G60" s="25">
        <v>1894.83</v>
      </c>
      <c r="H60" s="25">
        <v>2585.54</v>
      </c>
      <c r="I60" s="24">
        <f t="shared" si="0"/>
        <v>8233.8100000000013</v>
      </c>
    </row>
    <row r="61" spans="1:10" x14ac:dyDescent="0.3">
      <c r="A61" s="11" t="s">
        <v>153</v>
      </c>
      <c r="B61" s="2" t="s">
        <v>154</v>
      </c>
      <c r="C61" s="27" t="s">
        <v>53</v>
      </c>
      <c r="D61" s="27" t="s">
        <v>46</v>
      </c>
      <c r="E61" s="41">
        <v>1796.14</v>
      </c>
      <c r="F61" s="25">
        <v>1643.05</v>
      </c>
      <c r="G61" s="25">
        <v>1730.54</v>
      </c>
      <c r="H61" s="25">
        <v>1825.87</v>
      </c>
      <c r="I61" s="24">
        <f t="shared" si="0"/>
        <v>6995.5999999999995</v>
      </c>
    </row>
    <row r="62" spans="1:10" x14ac:dyDescent="0.3">
      <c r="A62" s="11" t="s">
        <v>151</v>
      </c>
      <c r="B62" s="2" t="s">
        <v>152</v>
      </c>
      <c r="C62" s="27" t="s">
        <v>54</v>
      </c>
      <c r="D62" s="27" t="s">
        <v>46</v>
      </c>
      <c r="E62" s="41">
        <v>1378.55</v>
      </c>
      <c r="F62" s="25">
        <v>1409.1</v>
      </c>
      <c r="G62" s="25">
        <v>1538.54</v>
      </c>
      <c r="H62" s="25">
        <v>1512.88</v>
      </c>
      <c r="I62" s="24">
        <f t="shared" si="0"/>
        <v>5839.07</v>
      </c>
    </row>
    <row r="63" spans="1:10" ht="28.8" x14ac:dyDescent="0.3">
      <c r="A63" s="11" t="s">
        <v>194</v>
      </c>
      <c r="B63" s="14" t="s">
        <v>142</v>
      </c>
      <c r="C63" s="33" t="s">
        <v>191</v>
      </c>
      <c r="D63" s="27" t="s">
        <v>46</v>
      </c>
      <c r="E63" s="41">
        <v>1622.26</v>
      </c>
      <c r="F63" s="26">
        <v>811.76</v>
      </c>
      <c r="G63" s="18"/>
      <c r="H63" s="26">
        <v>950.33</v>
      </c>
      <c r="I63" s="24">
        <f t="shared" si="0"/>
        <v>3384.35</v>
      </c>
    </row>
    <row r="64" spans="1:10" x14ac:dyDescent="0.3">
      <c r="A64" s="2"/>
      <c r="B64" s="2"/>
      <c r="C64" s="33" t="s">
        <v>76</v>
      </c>
      <c r="D64" s="27" t="s">
        <v>46</v>
      </c>
      <c r="E64" s="44"/>
      <c r="F64" s="26">
        <v>730.2</v>
      </c>
      <c r="G64" s="26">
        <v>711.91</v>
      </c>
      <c r="H64" s="21"/>
      <c r="I64" s="24">
        <f t="shared" si="0"/>
        <v>1442.1100000000001</v>
      </c>
    </row>
    <row r="65" spans="1:10" x14ac:dyDescent="0.3">
      <c r="A65" s="2"/>
      <c r="B65" s="2"/>
      <c r="C65" s="28" t="s">
        <v>80</v>
      </c>
      <c r="D65" s="29" t="s">
        <v>46</v>
      </c>
      <c r="E65" s="44"/>
      <c r="F65" s="21"/>
      <c r="G65" s="21"/>
      <c r="H65" s="21"/>
      <c r="I65" s="30">
        <f>SUM(I54:I64)</f>
        <v>254252.69</v>
      </c>
      <c r="J65" s="17">
        <f>I65/I$94</f>
        <v>3.490344783001912E-2</v>
      </c>
    </row>
    <row r="66" spans="1:10" x14ac:dyDescent="0.3">
      <c r="A66" s="11" t="s">
        <v>155</v>
      </c>
      <c r="B66" s="2" t="s">
        <v>156</v>
      </c>
      <c r="C66" s="27" t="s">
        <v>55</v>
      </c>
      <c r="D66" s="27" t="s">
        <v>3</v>
      </c>
      <c r="E66" s="41">
        <v>21755.72</v>
      </c>
      <c r="F66" s="25">
        <v>22435.13</v>
      </c>
      <c r="G66" s="25">
        <v>23606.47</v>
      </c>
      <c r="H66" s="25">
        <v>23634.49</v>
      </c>
      <c r="I66" s="24">
        <f t="shared" si="0"/>
        <v>91431.810000000012</v>
      </c>
    </row>
    <row r="67" spans="1:10" x14ac:dyDescent="0.3">
      <c r="A67" s="11" t="s">
        <v>157</v>
      </c>
      <c r="B67" s="2" t="s">
        <v>93</v>
      </c>
      <c r="C67" s="27" t="s">
        <v>56</v>
      </c>
      <c r="D67" s="27" t="s">
        <v>3</v>
      </c>
      <c r="E67" s="41">
        <v>11838.96</v>
      </c>
      <c r="F67" s="25">
        <v>11924.15</v>
      </c>
      <c r="G67" s="25">
        <v>12177.86</v>
      </c>
      <c r="H67" s="25">
        <v>12583.76</v>
      </c>
      <c r="I67" s="24">
        <f t="shared" si="0"/>
        <v>48524.73</v>
      </c>
    </row>
    <row r="68" spans="1:10" x14ac:dyDescent="0.3">
      <c r="A68" s="11" t="s">
        <v>158</v>
      </c>
      <c r="B68" s="2" t="s">
        <v>159</v>
      </c>
      <c r="C68" s="27" t="s">
        <v>57</v>
      </c>
      <c r="D68" s="27" t="s">
        <v>3</v>
      </c>
      <c r="E68" s="41">
        <v>7484.65</v>
      </c>
      <c r="F68" s="25">
        <v>7450.06</v>
      </c>
      <c r="G68" s="25">
        <v>7505.64</v>
      </c>
      <c r="H68" s="25">
        <v>7652.41</v>
      </c>
      <c r="I68" s="24">
        <f t="shared" si="0"/>
        <v>30092.76</v>
      </c>
    </row>
    <row r="69" spans="1:10" ht="28.8" x14ac:dyDescent="0.3">
      <c r="A69" s="11" t="s">
        <v>160</v>
      </c>
      <c r="B69" s="14" t="s">
        <v>146</v>
      </c>
      <c r="C69" s="27" t="s">
        <v>58</v>
      </c>
      <c r="D69" s="27" t="s">
        <v>3</v>
      </c>
      <c r="E69" s="41">
        <v>8699.77</v>
      </c>
      <c r="F69" s="25">
        <v>5338.71</v>
      </c>
      <c r="G69" s="25">
        <v>4230.41</v>
      </c>
      <c r="H69" s="25">
        <v>7149.17</v>
      </c>
      <c r="I69" s="24">
        <f>SUM(E69:H69)</f>
        <v>25418.059999999998</v>
      </c>
    </row>
    <row r="70" spans="1:10" ht="28.8" x14ac:dyDescent="0.3">
      <c r="A70" s="11" t="s">
        <v>161</v>
      </c>
      <c r="B70" s="14" t="s">
        <v>162</v>
      </c>
      <c r="C70" s="27" t="s">
        <v>59</v>
      </c>
      <c r="D70" s="27" t="s">
        <v>3</v>
      </c>
      <c r="E70" s="41">
        <v>3466.3</v>
      </c>
      <c r="F70" s="25">
        <v>3324.75</v>
      </c>
      <c r="G70" s="25">
        <v>3345.75</v>
      </c>
      <c r="H70" s="25">
        <v>3546.02</v>
      </c>
      <c r="I70" s="24">
        <f t="shared" si="0"/>
        <v>13682.82</v>
      </c>
    </row>
    <row r="71" spans="1:10" ht="26.4" customHeight="1" x14ac:dyDescent="0.3">
      <c r="A71" s="12" t="s">
        <v>163</v>
      </c>
      <c r="B71" s="14" t="s">
        <v>164</v>
      </c>
      <c r="C71" s="33" t="s">
        <v>77</v>
      </c>
      <c r="D71" s="27" t="s">
        <v>3</v>
      </c>
      <c r="E71" s="41">
        <v>1446.53</v>
      </c>
      <c r="F71" s="25">
        <v>1466.72</v>
      </c>
      <c r="G71" s="25">
        <v>1483.84</v>
      </c>
      <c r="H71" s="25">
        <v>1596.55</v>
      </c>
      <c r="I71" s="24">
        <f t="shared" si="0"/>
        <v>5993.64</v>
      </c>
    </row>
    <row r="72" spans="1:10" ht="28.8" x14ac:dyDescent="0.3">
      <c r="A72" s="11" t="s">
        <v>165</v>
      </c>
      <c r="B72" s="14" t="s">
        <v>108</v>
      </c>
      <c r="C72" s="27" t="s">
        <v>60</v>
      </c>
      <c r="D72" s="27" t="s">
        <v>3</v>
      </c>
      <c r="E72" s="41">
        <v>1846.87</v>
      </c>
      <c r="F72" s="25">
        <v>1853.22</v>
      </c>
      <c r="G72" s="25">
        <v>1899.24</v>
      </c>
      <c r="H72" s="25">
        <v>1958.81</v>
      </c>
      <c r="I72" s="24">
        <f t="shared" si="0"/>
        <v>7558.1399999999994</v>
      </c>
    </row>
    <row r="73" spans="1:10" x14ac:dyDescent="0.3">
      <c r="A73" s="11" t="s">
        <v>166</v>
      </c>
      <c r="B73" s="2" t="s">
        <v>85</v>
      </c>
      <c r="C73" s="27" t="s">
        <v>61</v>
      </c>
      <c r="D73" s="27" t="s">
        <v>3</v>
      </c>
      <c r="E73" s="41">
        <v>1630.86</v>
      </c>
      <c r="F73" s="25">
        <v>1699.19</v>
      </c>
      <c r="G73" s="25">
        <v>1748.37</v>
      </c>
      <c r="H73" s="25">
        <v>1875.43</v>
      </c>
      <c r="I73" s="24">
        <f t="shared" si="0"/>
        <v>6953.85</v>
      </c>
    </row>
    <row r="74" spans="1:10" ht="28.8" x14ac:dyDescent="0.3">
      <c r="A74" s="11" t="s">
        <v>167</v>
      </c>
      <c r="B74" s="14" t="s">
        <v>164</v>
      </c>
      <c r="C74" s="27" t="s">
        <v>62</v>
      </c>
      <c r="D74" s="27" t="s">
        <v>3</v>
      </c>
      <c r="E74" s="45">
        <v>783.09</v>
      </c>
      <c r="F74" s="26">
        <v>792.74</v>
      </c>
      <c r="G74" s="26">
        <v>785.78</v>
      </c>
      <c r="H74" s="26">
        <v>812.08</v>
      </c>
      <c r="I74" s="24">
        <f t="shared" si="0"/>
        <v>3173.6899999999996</v>
      </c>
    </row>
    <row r="75" spans="1:10" ht="28.8" x14ac:dyDescent="0.3">
      <c r="A75" s="11" t="s">
        <v>168</v>
      </c>
      <c r="B75" s="14" t="s">
        <v>162</v>
      </c>
      <c r="C75" s="27" t="s">
        <v>63</v>
      </c>
      <c r="D75" s="27" t="s">
        <v>3</v>
      </c>
      <c r="E75" s="45">
        <v>738.41</v>
      </c>
      <c r="F75" s="21"/>
      <c r="G75" s="21"/>
      <c r="H75" s="21"/>
      <c r="I75" s="24">
        <f t="shared" si="0"/>
        <v>738.41</v>
      </c>
    </row>
    <row r="76" spans="1:10" ht="28.8" x14ac:dyDescent="0.3">
      <c r="A76" s="12" t="s">
        <v>163</v>
      </c>
      <c r="B76" s="14" t="s">
        <v>164</v>
      </c>
      <c r="C76" s="38" t="s">
        <v>199</v>
      </c>
      <c r="D76" s="27" t="s">
        <v>3</v>
      </c>
      <c r="E76" s="45"/>
      <c r="F76" s="26">
        <v>908.54</v>
      </c>
      <c r="G76" s="26">
        <v>948.46</v>
      </c>
      <c r="H76" s="25">
        <v>1015.14</v>
      </c>
      <c r="I76" s="24">
        <f t="shared" si="0"/>
        <v>2872.14</v>
      </c>
    </row>
    <row r="77" spans="1:10" x14ac:dyDescent="0.3">
      <c r="A77" s="2"/>
      <c r="B77" s="2"/>
      <c r="C77" s="28" t="s">
        <v>80</v>
      </c>
      <c r="D77" s="29" t="s">
        <v>3</v>
      </c>
      <c r="E77" s="44"/>
      <c r="F77" s="21"/>
      <c r="G77" s="21"/>
      <c r="H77" s="21"/>
      <c r="I77" s="30">
        <f>SUM(I66:I76)</f>
        <v>236440.05000000005</v>
      </c>
      <c r="J77" s="17">
        <f>I77/I$94</f>
        <v>3.2458153933797564E-2</v>
      </c>
    </row>
    <row r="78" spans="1:10" x14ac:dyDescent="0.3">
      <c r="A78" s="11" t="s">
        <v>169</v>
      </c>
      <c r="B78" s="2" t="s">
        <v>170</v>
      </c>
      <c r="C78" s="27" t="s">
        <v>64</v>
      </c>
      <c r="D78" s="27" t="s">
        <v>65</v>
      </c>
      <c r="E78" s="41">
        <v>8360.27</v>
      </c>
      <c r="F78" s="25">
        <v>9651.2199999999993</v>
      </c>
      <c r="G78" s="25">
        <v>9563.9500000000007</v>
      </c>
      <c r="H78" s="25">
        <v>8546.06</v>
      </c>
      <c r="I78" s="24">
        <f>SUM(E78:H78)</f>
        <v>36121.5</v>
      </c>
    </row>
    <row r="79" spans="1:10" x14ac:dyDescent="0.3">
      <c r="A79" s="11" t="s">
        <v>171</v>
      </c>
      <c r="B79" s="2" t="s">
        <v>170</v>
      </c>
      <c r="C79" s="27" t="s">
        <v>66</v>
      </c>
      <c r="D79" s="27" t="s">
        <v>65</v>
      </c>
      <c r="E79" s="45">
        <v>63.36</v>
      </c>
      <c r="F79" s="26">
        <v>4.09</v>
      </c>
      <c r="G79" s="26">
        <v>120.14</v>
      </c>
      <c r="H79" s="31">
        <v>1230.94</v>
      </c>
      <c r="I79" s="24">
        <f t="shared" si="0"/>
        <v>1418.53</v>
      </c>
    </row>
    <row r="80" spans="1:10" x14ac:dyDescent="0.3">
      <c r="A80" s="2"/>
      <c r="B80" s="2"/>
      <c r="C80" s="28" t="s">
        <v>80</v>
      </c>
      <c r="D80" s="29" t="s">
        <v>65</v>
      </c>
      <c r="E80" s="44"/>
      <c r="F80" s="37"/>
      <c r="G80" s="21"/>
      <c r="H80" s="20"/>
      <c r="I80" s="30">
        <f>SUM(I78:I79)</f>
        <v>37540.03</v>
      </c>
      <c r="J80" s="17">
        <f>I80/I$94</f>
        <v>5.1534419503776047E-3</v>
      </c>
    </row>
    <row r="81" spans="1:10" x14ac:dyDescent="0.3">
      <c r="A81" s="11" t="s">
        <v>169</v>
      </c>
      <c r="B81" s="2" t="s">
        <v>170</v>
      </c>
      <c r="C81" s="27" t="s">
        <v>64</v>
      </c>
      <c r="D81" s="27" t="s">
        <v>67</v>
      </c>
      <c r="E81" s="41">
        <v>17147.18</v>
      </c>
      <c r="F81" s="25">
        <v>20132.73</v>
      </c>
      <c r="G81" s="25">
        <v>22191.51</v>
      </c>
      <c r="H81" s="25">
        <v>68218.990000000005</v>
      </c>
      <c r="I81" s="24">
        <f t="shared" si="0"/>
        <v>127690.41</v>
      </c>
    </row>
    <row r="82" spans="1:10" ht="30" customHeight="1" x14ac:dyDescent="0.3">
      <c r="A82" s="11" t="s">
        <v>172</v>
      </c>
      <c r="B82" s="2" t="s">
        <v>173</v>
      </c>
      <c r="C82" s="27" t="s">
        <v>68</v>
      </c>
      <c r="D82" s="27" t="s">
        <v>67</v>
      </c>
      <c r="E82" s="41">
        <v>2883.48</v>
      </c>
      <c r="F82" s="25">
        <v>2189.08</v>
      </c>
      <c r="G82" s="25">
        <v>3067.65</v>
      </c>
      <c r="H82" s="25">
        <v>7033.96</v>
      </c>
      <c r="I82" s="24">
        <f>SUM(E82:H82)</f>
        <v>15174.169999999998</v>
      </c>
    </row>
    <row r="83" spans="1:10" x14ac:dyDescent="0.3">
      <c r="A83" s="11" t="s">
        <v>171</v>
      </c>
      <c r="B83" s="2" t="s">
        <v>170</v>
      </c>
      <c r="C83" s="27" t="s">
        <v>66</v>
      </c>
      <c r="D83" s="27" t="s">
        <v>67</v>
      </c>
      <c r="E83" s="41">
        <v>2337.48</v>
      </c>
      <c r="F83" s="26">
        <v>113.24</v>
      </c>
      <c r="G83" s="25">
        <v>7751.74</v>
      </c>
      <c r="H83" s="25">
        <v>118364.48</v>
      </c>
      <c r="I83" s="24">
        <f t="shared" si="0"/>
        <v>128566.94</v>
      </c>
    </row>
    <row r="84" spans="1:10" ht="13.8" customHeight="1" x14ac:dyDescent="0.3">
      <c r="A84" s="11" t="s">
        <v>172</v>
      </c>
      <c r="B84" s="2" t="s">
        <v>173</v>
      </c>
      <c r="C84" s="27" t="s">
        <v>69</v>
      </c>
      <c r="D84" s="27" t="s">
        <v>67</v>
      </c>
      <c r="E84" s="45">
        <v>347.82</v>
      </c>
      <c r="F84" s="26">
        <v>210.09</v>
      </c>
      <c r="G84" s="26">
        <v>184.71</v>
      </c>
      <c r="H84" s="26">
        <v>258.61</v>
      </c>
      <c r="I84" s="24">
        <f t="shared" si="0"/>
        <v>1001.23</v>
      </c>
    </row>
    <row r="85" spans="1:10" ht="14.4" customHeight="1" x14ac:dyDescent="0.3">
      <c r="A85" s="11" t="s">
        <v>174</v>
      </c>
      <c r="B85" s="2" t="s">
        <v>173</v>
      </c>
      <c r="C85" s="27" t="s">
        <v>70</v>
      </c>
      <c r="D85" s="27" t="s">
        <v>67</v>
      </c>
      <c r="E85" s="45">
        <v>864.53</v>
      </c>
      <c r="F85" s="25">
        <v>1143.4000000000001</v>
      </c>
      <c r="G85" s="25">
        <v>1345.71</v>
      </c>
      <c r="H85" s="25">
        <v>1182.54</v>
      </c>
      <c r="I85" s="24">
        <f t="shared" si="0"/>
        <v>4536.18</v>
      </c>
    </row>
    <row r="86" spans="1:10" ht="16.8" customHeight="1" x14ac:dyDescent="0.3">
      <c r="A86" s="11" t="s">
        <v>175</v>
      </c>
      <c r="B86" s="2" t="s">
        <v>173</v>
      </c>
      <c r="C86" s="27" t="s">
        <v>192</v>
      </c>
      <c r="D86" s="27" t="s">
        <v>67</v>
      </c>
      <c r="E86" s="45">
        <v>208.58</v>
      </c>
      <c r="F86" s="26">
        <v>271.55</v>
      </c>
      <c r="G86" s="26">
        <v>316.47000000000003</v>
      </c>
      <c r="H86" s="26">
        <v>327.33999999999997</v>
      </c>
      <c r="I86" s="24">
        <f t="shared" si="0"/>
        <v>1123.94</v>
      </c>
    </row>
    <row r="87" spans="1:10" x14ac:dyDescent="0.3">
      <c r="A87" s="11" t="s">
        <v>177</v>
      </c>
      <c r="B87" s="2" t="s">
        <v>170</v>
      </c>
      <c r="C87" s="27" t="s">
        <v>71</v>
      </c>
      <c r="D87" s="27" t="s">
        <v>67</v>
      </c>
      <c r="E87" s="45">
        <v>21.03</v>
      </c>
      <c r="F87" s="26">
        <v>19.59</v>
      </c>
      <c r="G87" s="26">
        <v>17.510000000000002</v>
      </c>
      <c r="H87" s="36"/>
      <c r="I87" s="24">
        <f t="shared" ref="I87:I92" si="2">SUM(E87:H87)</f>
        <v>58.13000000000001</v>
      </c>
    </row>
    <row r="88" spans="1:10" ht="17.399999999999999" customHeight="1" x14ac:dyDescent="0.3">
      <c r="A88" s="11" t="s">
        <v>176</v>
      </c>
      <c r="B88" s="2" t="s">
        <v>173</v>
      </c>
      <c r="C88" s="27" t="s">
        <v>193</v>
      </c>
      <c r="D88" s="27" t="s">
        <v>67</v>
      </c>
      <c r="E88" s="45">
        <v>84.21</v>
      </c>
      <c r="F88" s="26">
        <v>103.53</v>
      </c>
      <c r="G88" s="26">
        <v>102.67</v>
      </c>
      <c r="H88" s="26">
        <v>104.52</v>
      </c>
      <c r="I88" s="24">
        <f t="shared" si="2"/>
        <v>394.93</v>
      </c>
    </row>
    <row r="89" spans="1:10" x14ac:dyDescent="0.3">
      <c r="A89" s="11" t="s">
        <v>178</v>
      </c>
      <c r="B89" s="2" t="s">
        <v>170</v>
      </c>
      <c r="C89" s="27" t="s">
        <v>72</v>
      </c>
      <c r="D89" s="27" t="s">
        <v>67</v>
      </c>
      <c r="E89" s="45">
        <v>67.23</v>
      </c>
      <c r="F89" s="26">
        <v>67</v>
      </c>
      <c r="G89" s="26">
        <v>66.319999999999993</v>
      </c>
      <c r="H89" s="26">
        <v>83.01</v>
      </c>
      <c r="I89" s="24">
        <f t="shared" si="2"/>
        <v>283.56</v>
      </c>
    </row>
    <row r="90" spans="1:10" x14ac:dyDescent="0.3">
      <c r="A90" s="11" t="s">
        <v>169</v>
      </c>
      <c r="B90" s="2" t="s">
        <v>170</v>
      </c>
      <c r="C90" s="39" t="s">
        <v>78</v>
      </c>
      <c r="D90" s="27" t="s">
        <v>67</v>
      </c>
      <c r="E90" s="46"/>
      <c r="F90" s="7"/>
      <c r="G90" s="7"/>
      <c r="H90" s="25">
        <v>30098.36</v>
      </c>
      <c r="I90" s="24">
        <f t="shared" si="2"/>
        <v>30098.36</v>
      </c>
    </row>
    <row r="91" spans="1:10" x14ac:dyDescent="0.3">
      <c r="A91" s="11" t="s">
        <v>172</v>
      </c>
      <c r="B91" s="2" t="s">
        <v>173</v>
      </c>
      <c r="C91" s="39" t="s">
        <v>79</v>
      </c>
      <c r="D91" s="27" t="s">
        <v>67</v>
      </c>
      <c r="E91" s="47">
        <v>26.23</v>
      </c>
      <c r="F91" s="7"/>
      <c r="G91" s="7"/>
      <c r="H91" s="26">
        <v>52.04</v>
      </c>
      <c r="I91" s="24">
        <f t="shared" si="2"/>
        <v>78.27</v>
      </c>
    </row>
    <row r="92" spans="1:10" x14ac:dyDescent="0.3">
      <c r="A92" s="11" t="s">
        <v>176</v>
      </c>
      <c r="B92" s="2" t="s">
        <v>173</v>
      </c>
      <c r="C92" s="40" t="s">
        <v>200</v>
      </c>
      <c r="D92" s="27" t="s">
        <v>67</v>
      </c>
      <c r="E92" s="47"/>
      <c r="F92" s="26">
        <v>25.31</v>
      </c>
      <c r="G92" s="26">
        <v>37.58</v>
      </c>
      <c r="H92" s="26"/>
      <c r="I92" s="24">
        <f t="shared" si="2"/>
        <v>62.89</v>
      </c>
    </row>
    <row r="93" spans="1:10" x14ac:dyDescent="0.3">
      <c r="A93" s="11"/>
      <c r="B93" s="2"/>
      <c r="C93" s="28" t="s">
        <v>80</v>
      </c>
      <c r="D93" s="27"/>
      <c r="E93" s="47"/>
      <c r="F93" s="26"/>
      <c r="G93" s="26"/>
      <c r="H93" s="32"/>
      <c r="I93" s="30">
        <f>SUM(I81:I92)</f>
        <v>309069.01</v>
      </c>
      <c r="J93" s="17">
        <f>I93/I$94</f>
        <v>4.2428554311109382E-2</v>
      </c>
    </row>
    <row r="94" spans="1:10" ht="27.6" customHeight="1" x14ac:dyDescent="0.3">
      <c r="A94" s="10" t="s">
        <v>181</v>
      </c>
      <c r="B94" s="13" t="s">
        <v>182</v>
      </c>
      <c r="C94" s="13"/>
      <c r="D94" s="3"/>
      <c r="E94" s="23">
        <f>SUM(E2:E92)</f>
        <v>1679329.0400000003</v>
      </c>
      <c r="F94" s="23">
        <f t="shared" ref="F94:H94" si="3">SUM(F2:F92)</f>
        <v>1704987.9</v>
      </c>
      <c r="G94" s="23">
        <f t="shared" si="3"/>
        <v>1778482.2599999995</v>
      </c>
      <c r="H94" s="23">
        <f t="shared" si="3"/>
        <v>2121658.52</v>
      </c>
      <c r="I94" s="22">
        <f>I14+I28+I40+I53+I65+I77+I80+I93</f>
        <v>7284457.7199999997</v>
      </c>
    </row>
    <row r="95" spans="1:10" x14ac:dyDescent="0.3">
      <c r="H95" s="49"/>
    </row>
    <row r="96" spans="1:10" x14ac:dyDescent="0.3">
      <c r="E96" s="49"/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 Pana</dc:creator>
  <cp:lastModifiedBy>Marian Pana</cp:lastModifiedBy>
  <dcterms:created xsi:type="dcterms:W3CDTF">2020-12-08T13:12:23Z</dcterms:created>
  <dcterms:modified xsi:type="dcterms:W3CDTF">2026-06-11T10:12:01Z</dcterms:modified>
</cp:coreProperties>
</file>